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H 1-4" sheetId="1" r:id="rId3"/>
    <sheet state="visible" name="1H 5-8" sheetId="2" r:id="rId4"/>
    <sheet state="visible" name="1H 9-12" sheetId="3" r:id="rId5"/>
    <sheet state="visible" name="1H 13-16" sheetId="4" r:id="rId6"/>
    <sheet state="visible" name="1N 1-4" sheetId="5" r:id="rId7"/>
    <sheet state="visible" name="1N 5-8" sheetId="6" r:id="rId8"/>
    <sheet state="visible" name="1N 9-12" sheetId="7" r:id="rId9"/>
    <sheet state="visible" name="1N 13-16" sheetId="8" r:id="rId10"/>
    <sheet state="visible" name="1S 1-4" sheetId="9" r:id="rId11"/>
    <sheet state="visible" name="1S 5-8" sheetId="10" r:id="rId12"/>
    <sheet state="visible" name="1S 9-12" sheetId="11" r:id="rId13"/>
    <sheet state="visible" name="1S 13-16" sheetId="12" r:id="rId14"/>
  </sheets>
  <definedNames/>
  <calcPr/>
</workbook>
</file>

<file path=xl/sharedStrings.xml><?xml version="1.0" encoding="utf-8"?>
<sst xmlns="http://schemas.openxmlformats.org/spreadsheetml/2006/main" count="1598" uniqueCount="36">
  <si>
    <t>Before</t>
  </si>
  <si>
    <t>Date</t>
  </si>
  <si>
    <t>Site</t>
  </si>
  <si>
    <t>Pop</t>
  </si>
  <si>
    <t>Tray</t>
  </si>
  <si>
    <t>Tray Number</t>
  </si>
  <si>
    <t>Sample</t>
  </si>
  <si>
    <t>Area</t>
  </si>
  <si>
    <t>Length.mm</t>
  </si>
  <si>
    <t>SS Measurements</t>
  </si>
  <si>
    <t>Mean</t>
  </si>
  <si>
    <t>Min</t>
  </si>
  <si>
    <t>Max</t>
  </si>
  <si>
    <t>Angle</t>
  </si>
  <si>
    <t>Length</t>
  </si>
  <si>
    <t>Oyster Bay</t>
  </si>
  <si>
    <t>1H</t>
  </si>
  <si>
    <t>1-4</t>
  </si>
  <si>
    <t>SS Ave</t>
  </si>
  <si>
    <t>1N</t>
  </si>
  <si>
    <t>Conversion</t>
  </si>
  <si>
    <t>After</t>
  </si>
  <si>
    <t>Difference</t>
  </si>
  <si>
    <t>Length. mm Difference</t>
  </si>
  <si>
    <t>Daily Growth Rate</t>
  </si>
  <si>
    <t>Number of Days</t>
  </si>
  <si>
    <t>Average Net Growth</t>
  </si>
  <si>
    <t>Average Daily Growth Rate</t>
  </si>
  <si>
    <t># of Ind Began With</t>
  </si>
  <si>
    <t># of Ind Ended With</t>
  </si>
  <si>
    <t>5-8</t>
  </si>
  <si>
    <t>9-12</t>
  </si>
  <si>
    <t>13-16</t>
  </si>
  <si>
    <t xml:space="preserve">Net Growth </t>
  </si>
  <si>
    <t>No animals on tile after one year</t>
  </si>
  <si>
    <t>1S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</si>
</sst>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</font>
    <font/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0" fillId="0" fontId="1" numFmtId="14" xfId="0" applyAlignment="1" applyFont="1" applyNumberFormat="1">
      <alignment horizontal="right"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right"/>
    </xf>
    <xf borderId="0" fillId="2" fontId="1" numFmtId="0" xfId="0" applyAlignment="1" applyFill="1" applyFont="1">
      <alignment/>
    </xf>
    <xf borderId="0" fillId="2" fontId="1" numFmtId="0" xfId="0" applyAlignment="1" applyFont="1">
      <alignment/>
    </xf>
    <xf borderId="0" fillId="0" fontId="1" numFmtId="0" xfId="0" applyAlignment="1" applyFont="1">
      <alignment/>
    </xf>
    <xf borderId="0" fillId="0" fontId="1" numFmtId="14" xfId="0" applyAlignment="1" applyFont="1" applyNumberFormat="1">
      <alignment/>
    </xf>
    <xf borderId="0" fillId="0" fontId="1" numFmtId="0" xfId="0" applyFont="1"/>
    <xf borderId="0" fillId="2" fontId="1" numFmtId="0" xfId="0" applyAlignment="1" applyFont="1">
      <alignment/>
    </xf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16</v>
      </c>
      <c r="D3" s="6" t="s">
        <v>17</v>
      </c>
      <c r="E3" s="7">
        <v>1.0</v>
      </c>
      <c r="F3" s="8">
        <v>1.0</v>
      </c>
      <c r="G3" s="7">
        <v>60.0</v>
      </c>
      <c r="H3" s="9" t="str">
        <f t="shared" ref="H3:H14" si="1">G3/$J$6</f>
        <v>8.910543754</v>
      </c>
      <c r="I3" s="7">
        <v>1019.0</v>
      </c>
      <c r="J3" s="1" t="s">
        <v>18</v>
      </c>
      <c r="K3" s="3"/>
      <c r="L3" s="7">
        <v>1.0</v>
      </c>
      <c r="M3" s="7">
        <v>1019.0</v>
      </c>
      <c r="N3" s="7">
        <v>52.873</v>
      </c>
      <c r="O3" s="7">
        <v>22.649</v>
      </c>
      <c r="P3" s="7">
        <v>113.516</v>
      </c>
      <c r="Q3" s="7">
        <v>-92.534</v>
      </c>
      <c r="R3" s="7">
        <v>1017.995</v>
      </c>
    </row>
    <row r="4">
      <c r="A4" s="4">
        <v>41504.0</v>
      </c>
      <c r="B4" s="5" t="s">
        <v>15</v>
      </c>
      <c r="C4" s="5" t="s">
        <v>16</v>
      </c>
      <c r="D4" s="6" t="s">
        <v>17</v>
      </c>
      <c r="E4" s="7">
        <v>1.0</v>
      </c>
      <c r="F4" s="8">
        <v>2.0</v>
      </c>
      <c r="G4" s="7">
        <v>66.0</v>
      </c>
      <c r="H4" s="9" t="str">
        <f t="shared" si="1"/>
        <v>9.801598129</v>
      </c>
      <c r="I4" s="7">
        <v>1025.0</v>
      </c>
      <c r="J4" s="9" t="str">
        <f>average(I3:I7)</f>
        <v>1026.2</v>
      </c>
      <c r="K4" s="3"/>
      <c r="L4" s="7">
        <v>2.0</v>
      </c>
      <c r="M4" s="7">
        <v>1025.0</v>
      </c>
      <c r="N4" s="7">
        <v>57.747</v>
      </c>
      <c r="O4" s="7">
        <v>24.183</v>
      </c>
      <c r="P4" s="7">
        <v>111.243</v>
      </c>
      <c r="Q4" s="7">
        <v>-92.351</v>
      </c>
      <c r="R4" s="7">
        <v>1023.862</v>
      </c>
    </row>
    <row r="5">
      <c r="A5" s="4">
        <v>41504.0</v>
      </c>
      <c r="B5" s="5" t="s">
        <v>15</v>
      </c>
      <c r="C5" s="5" t="s">
        <v>19</v>
      </c>
      <c r="D5" s="6" t="s">
        <v>17</v>
      </c>
      <c r="E5" s="7">
        <v>1.0</v>
      </c>
      <c r="F5" s="8">
        <v>3.0</v>
      </c>
      <c r="G5" s="7">
        <v>61.0</v>
      </c>
      <c r="H5" s="9" t="str">
        <f t="shared" si="1"/>
        <v>9.059052816</v>
      </c>
      <c r="I5" s="7">
        <v>1025.0</v>
      </c>
      <c r="J5" s="1" t="s">
        <v>20</v>
      </c>
      <c r="K5" s="3"/>
      <c r="L5" s="7">
        <v>3.0</v>
      </c>
      <c r="M5" s="7">
        <v>1025.0</v>
      </c>
      <c r="N5" s="7">
        <v>103.094</v>
      </c>
      <c r="O5" s="7">
        <v>23.605</v>
      </c>
      <c r="P5" s="7">
        <v>196.441</v>
      </c>
      <c r="Q5" s="7">
        <v>-92.015</v>
      </c>
      <c r="R5" s="7">
        <v>1023.633</v>
      </c>
    </row>
    <row r="6">
      <c r="A6" s="4">
        <v>41504.0</v>
      </c>
      <c r="B6" s="5" t="s">
        <v>15</v>
      </c>
      <c r="C6" s="5" t="s">
        <v>19</v>
      </c>
      <c r="D6" s="6" t="s">
        <v>17</v>
      </c>
      <c r="E6" s="7">
        <v>3.0</v>
      </c>
      <c r="F6" s="8">
        <v>4.0</v>
      </c>
      <c r="G6" s="7">
        <v>88.0</v>
      </c>
      <c r="H6" s="9" t="str">
        <f t="shared" si="1"/>
        <v>13.06879751</v>
      </c>
      <c r="I6" s="7">
        <v>1031.0</v>
      </c>
      <c r="J6" s="9" t="str">
        <f>J4/152.4</f>
        <v>6.733595801</v>
      </c>
      <c r="K6" s="3"/>
      <c r="L6" s="7">
        <v>4.0</v>
      </c>
      <c r="M6" s="7">
        <v>1031.0</v>
      </c>
      <c r="N6" s="7">
        <v>93.706</v>
      </c>
      <c r="O6" s="7">
        <v>22.693</v>
      </c>
      <c r="P6" s="7">
        <v>195.048</v>
      </c>
      <c r="Q6" s="7">
        <v>-91.837</v>
      </c>
      <c r="R6" s="7">
        <v>1029.529</v>
      </c>
    </row>
    <row r="7">
      <c r="A7" s="4">
        <v>41504.0</v>
      </c>
      <c r="B7" s="5" t="s">
        <v>15</v>
      </c>
      <c r="C7" s="5" t="s">
        <v>19</v>
      </c>
      <c r="D7" s="6" t="s">
        <v>17</v>
      </c>
      <c r="E7" s="7">
        <v>3.0</v>
      </c>
      <c r="F7" s="8">
        <v>5.0</v>
      </c>
      <c r="G7" s="7">
        <v>79.0</v>
      </c>
      <c r="H7" s="9" t="str">
        <f t="shared" si="1"/>
        <v>11.73221594</v>
      </c>
      <c r="I7" s="7">
        <v>1031.0</v>
      </c>
      <c r="J7" s="3"/>
      <c r="K7" s="3"/>
      <c r="L7" s="7">
        <v>5.0</v>
      </c>
      <c r="M7" s="7">
        <v>1031.0</v>
      </c>
      <c r="N7" s="7">
        <v>87.904</v>
      </c>
      <c r="O7" s="7">
        <v>26.142</v>
      </c>
      <c r="P7" s="7">
        <v>168.47</v>
      </c>
      <c r="Q7" s="7">
        <v>-92.171</v>
      </c>
      <c r="R7" s="7">
        <v>1029.739</v>
      </c>
    </row>
    <row r="8">
      <c r="A8" s="4">
        <v>41504.0</v>
      </c>
      <c r="B8" s="5" t="s">
        <v>15</v>
      </c>
      <c r="C8" s="5" t="s">
        <v>19</v>
      </c>
      <c r="D8" s="6" t="s">
        <v>17</v>
      </c>
      <c r="E8" s="7">
        <v>3.0</v>
      </c>
      <c r="F8" s="8">
        <v>6.0</v>
      </c>
      <c r="G8" s="7">
        <v>97.0</v>
      </c>
      <c r="H8" s="9" t="str">
        <f t="shared" si="1"/>
        <v>14.40537907</v>
      </c>
      <c r="I8" s="3"/>
      <c r="J8" s="3"/>
      <c r="K8" s="3"/>
      <c r="L8" s="7">
        <v>6.0</v>
      </c>
      <c r="M8" s="7">
        <v>60.0</v>
      </c>
      <c r="N8" s="7">
        <v>143.006</v>
      </c>
      <c r="O8" s="7">
        <v>132.286</v>
      </c>
      <c r="P8" s="7">
        <v>165.667</v>
      </c>
      <c r="Q8" s="7">
        <v>104.744</v>
      </c>
      <c r="R8" s="7">
        <v>58.941</v>
      </c>
    </row>
    <row r="9">
      <c r="A9" s="4">
        <v>41504.0</v>
      </c>
      <c r="B9" s="5" t="s">
        <v>15</v>
      </c>
      <c r="C9" s="5" t="s">
        <v>19</v>
      </c>
      <c r="D9" s="6" t="s">
        <v>17</v>
      </c>
      <c r="E9" s="7">
        <v>3.0</v>
      </c>
      <c r="F9" s="8">
        <v>7.0</v>
      </c>
      <c r="G9" s="7">
        <v>79.0</v>
      </c>
      <c r="H9" s="9" t="str">
        <f t="shared" si="1"/>
        <v>11.73221594</v>
      </c>
      <c r="I9" s="3"/>
      <c r="J9" s="3"/>
      <c r="K9" s="3"/>
      <c r="L9" s="7">
        <v>7.0</v>
      </c>
      <c r="M9" s="7">
        <v>66.0</v>
      </c>
      <c r="N9" s="7">
        <v>123.204</v>
      </c>
      <c r="O9" s="7">
        <v>99.901</v>
      </c>
      <c r="P9" s="7">
        <v>164.873</v>
      </c>
      <c r="Q9" s="7">
        <v>146.31</v>
      </c>
      <c r="R9" s="7">
        <v>64.9</v>
      </c>
    </row>
    <row r="10">
      <c r="A10" s="4">
        <v>41504.0</v>
      </c>
      <c r="B10" s="5" t="s">
        <v>15</v>
      </c>
      <c r="C10" s="5" t="s">
        <v>19</v>
      </c>
      <c r="D10" s="6" t="s">
        <v>17</v>
      </c>
      <c r="E10" s="7">
        <v>3.0</v>
      </c>
      <c r="F10" s="8">
        <v>8.0</v>
      </c>
      <c r="G10" s="7">
        <v>63.0</v>
      </c>
      <c r="H10" s="9" t="str">
        <f t="shared" si="1"/>
        <v>9.356070941</v>
      </c>
      <c r="I10" s="3"/>
      <c r="J10" s="3"/>
      <c r="K10" s="3"/>
      <c r="L10" s="7">
        <v>8.0</v>
      </c>
      <c r="M10" s="7">
        <v>61.0</v>
      </c>
      <c r="N10" s="7">
        <v>101.762</v>
      </c>
      <c r="O10" s="7">
        <v>80.013</v>
      </c>
      <c r="P10" s="7">
        <v>135.0</v>
      </c>
      <c r="Q10" s="7">
        <v>-162.474</v>
      </c>
      <c r="R10" s="7">
        <v>59.775</v>
      </c>
    </row>
    <row r="11">
      <c r="A11" s="4">
        <v>41504.0</v>
      </c>
      <c r="B11" s="5" t="s">
        <v>15</v>
      </c>
      <c r="C11" s="5" t="s">
        <v>19</v>
      </c>
      <c r="D11" s="6" t="s">
        <v>17</v>
      </c>
      <c r="E11" s="7">
        <v>4.0</v>
      </c>
      <c r="F11" s="8">
        <v>9.0</v>
      </c>
      <c r="G11" s="7">
        <v>55.0</v>
      </c>
      <c r="H11" s="9" t="str">
        <f t="shared" si="1"/>
        <v>8.167998441</v>
      </c>
      <c r="I11" s="3"/>
      <c r="J11" s="3"/>
      <c r="K11" s="3"/>
      <c r="L11" s="7">
        <v>9.0</v>
      </c>
      <c r="M11" s="7">
        <v>88.0</v>
      </c>
      <c r="N11" s="7">
        <v>116.576</v>
      </c>
      <c r="O11" s="7">
        <v>95.667</v>
      </c>
      <c r="P11" s="7">
        <v>143.333</v>
      </c>
      <c r="Q11" s="7">
        <v>90.0</v>
      </c>
      <c r="R11" s="7">
        <v>87.0</v>
      </c>
    </row>
    <row r="12">
      <c r="A12" s="4">
        <v>41504.0</v>
      </c>
      <c r="B12" s="5" t="s">
        <v>15</v>
      </c>
      <c r="C12" s="5" t="s">
        <v>19</v>
      </c>
      <c r="D12" s="6" t="s">
        <v>17</v>
      </c>
      <c r="E12" s="7">
        <v>4.0</v>
      </c>
      <c r="F12" s="8">
        <v>10.0</v>
      </c>
      <c r="G12" s="7">
        <v>53.0</v>
      </c>
      <c r="H12" s="9" t="str">
        <f t="shared" si="1"/>
        <v>7.870980316</v>
      </c>
      <c r="I12" s="3"/>
      <c r="J12" s="3"/>
      <c r="K12" s="3"/>
      <c r="L12" s="7">
        <v>10.0</v>
      </c>
      <c r="M12" s="7">
        <v>79.0</v>
      </c>
      <c r="N12" s="7">
        <v>120.242</v>
      </c>
      <c r="O12" s="7">
        <v>109.821</v>
      </c>
      <c r="P12" s="7">
        <v>162.0</v>
      </c>
      <c r="Q12" s="7">
        <v>-94.399</v>
      </c>
      <c r="R12" s="7">
        <v>78.23</v>
      </c>
    </row>
    <row r="13">
      <c r="A13" s="4">
        <v>41504.0</v>
      </c>
      <c r="B13" s="5" t="s">
        <v>15</v>
      </c>
      <c r="C13" s="5" t="s">
        <v>19</v>
      </c>
      <c r="D13" s="6" t="s">
        <v>17</v>
      </c>
      <c r="E13" s="7">
        <v>4.0</v>
      </c>
      <c r="F13" s="8">
        <v>11.0</v>
      </c>
      <c r="G13" s="7">
        <v>68.0</v>
      </c>
      <c r="H13" s="9" t="str">
        <f t="shared" si="1"/>
        <v>10.09861625</v>
      </c>
      <c r="I13" s="3"/>
      <c r="J13" s="3"/>
      <c r="K13" s="3"/>
      <c r="L13" s="7">
        <v>11.0</v>
      </c>
      <c r="M13" s="7">
        <v>97.0</v>
      </c>
      <c r="N13" s="7">
        <v>99.488</v>
      </c>
      <c r="O13" s="7">
        <v>49.156</v>
      </c>
      <c r="P13" s="7">
        <v>185.333</v>
      </c>
      <c r="Q13" s="7">
        <v>-174.644</v>
      </c>
      <c r="R13" s="7">
        <v>96.421</v>
      </c>
    </row>
    <row r="14">
      <c r="A14" s="4">
        <v>41504.0</v>
      </c>
      <c r="B14" s="5" t="s">
        <v>15</v>
      </c>
      <c r="C14" s="5" t="s">
        <v>19</v>
      </c>
      <c r="D14" s="6" t="s">
        <v>17</v>
      </c>
      <c r="E14" s="7">
        <v>4.0</v>
      </c>
      <c r="F14" s="8">
        <v>12.0</v>
      </c>
      <c r="G14" s="7">
        <v>74.0</v>
      </c>
      <c r="H14" s="9" t="str">
        <f t="shared" si="1"/>
        <v>10.98967063</v>
      </c>
      <c r="I14" s="3"/>
      <c r="J14" s="3"/>
      <c r="K14" s="3"/>
      <c r="L14" s="7">
        <v>12.0</v>
      </c>
      <c r="M14" s="7">
        <v>79.0</v>
      </c>
      <c r="N14" s="7">
        <v>125.411</v>
      </c>
      <c r="O14" s="7">
        <v>108.333</v>
      </c>
      <c r="P14" s="7">
        <v>171.333</v>
      </c>
      <c r="Q14" s="7">
        <v>105.642</v>
      </c>
      <c r="R14" s="7">
        <v>77.885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63.0</v>
      </c>
      <c r="N15" s="7">
        <v>86.923</v>
      </c>
      <c r="O15" s="7">
        <v>68.62</v>
      </c>
      <c r="P15" s="7">
        <v>139.667</v>
      </c>
      <c r="Q15" s="7">
        <v>-119.055</v>
      </c>
      <c r="R15" s="7">
        <v>61.774</v>
      </c>
    </row>
    <row r="16">
      <c r="A16" s="1"/>
      <c r="B16" s="3"/>
      <c r="C16" s="3"/>
      <c r="D16" s="2"/>
      <c r="E16" s="3"/>
      <c r="F16" s="3"/>
      <c r="G16" s="3"/>
      <c r="H16" s="3"/>
      <c r="I16" s="3"/>
      <c r="J16" s="3"/>
      <c r="K16" s="3"/>
      <c r="L16" s="7">
        <v>14.0</v>
      </c>
      <c r="M16" s="7">
        <v>55.0</v>
      </c>
      <c r="N16" s="7">
        <v>95.869</v>
      </c>
      <c r="O16" s="7">
        <v>70.737</v>
      </c>
      <c r="P16" s="7">
        <v>159.0</v>
      </c>
      <c r="Q16" s="7">
        <v>116.565</v>
      </c>
      <c r="R16" s="7">
        <v>53.666</v>
      </c>
    </row>
    <row r="17">
      <c r="A17" s="1"/>
      <c r="B17" s="3"/>
      <c r="C17" s="3"/>
      <c r="D17" s="2"/>
      <c r="E17" s="3"/>
      <c r="F17" s="3"/>
      <c r="G17" s="3"/>
      <c r="H17" s="3"/>
      <c r="I17" s="3"/>
      <c r="J17" s="3"/>
      <c r="K17" s="3"/>
      <c r="L17" s="7">
        <v>15.0</v>
      </c>
      <c r="M17" s="7">
        <v>53.0</v>
      </c>
      <c r="N17" s="7">
        <v>112.301</v>
      </c>
      <c r="O17" s="7">
        <v>90.356</v>
      </c>
      <c r="P17" s="7">
        <v>153.0</v>
      </c>
      <c r="Q17" s="7">
        <v>79.992</v>
      </c>
      <c r="R17" s="7">
        <v>51.788</v>
      </c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7">
        <v>16.0</v>
      </c>
      <c r="M18" s="7">
        <v>68.0</v>
      </c>
      <c r="N18" s="7">
        <v>111.399</v>
      </c>
      <c r="O18" s="7">
        <v>85.49</v>
      </c>
      <c r="P18" s="7">
        <v>173.551</v>
      </c>
      <c r="Q18" s="7">
        <v>110.854</v>
      </c>
      <c r="R18" s="7">
        <v>67.417</v>
      </c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7">
        <v>17.0</v>
      </c>
      <c r="M19" s="7">
        <v>74.0</v>
      </c>
      <c r="N19" s="7">
        <v>116.286</v>
      </c>
      <c r="O19" s="7">
        <v>58.585</v>
      </c>
      <c r="P19" s="7">
        <v>202.585</v>
      </c>
      <c r="Q19" s="7">
        <v>97.125</v>
      </c>
      <c r="R19" s="7">
        <v>72.56</v>
      </c>
    </row>
    <row r="20">
      <c r="A20" s="1"/>
      <c r="B20" s="3"/>
      <c r="C20" s="3"/>
      <c r="D20" s="2"/>
      <c r="E20" s="3"/>
      <c r="F20" s="3"/>
      <c r="G20" s="3"/>
      <c r="H20" s="3"/>
      <c r="I20" s="3"/>
      <c r="J20" s="3"/>
      <c r="K20" s="3"/>
      <c r="L20" s="8"/>
      <c r="M20" s="8"/>
      <c r="N20" s="8"/>
      <c r="O20" s="8"/>
      <c r="P20" s="8"/>
      <c r="Q20" s="8"/>
      <c r="R20" s="8"/>
    </row>
    <row r="21">
      <c r="A21" s="10"/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>
      <c r="A22" s="1"/>
      <c r="B22" s="3"/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>
      <c r="A23" s="1" t="s">
        <v>21</v>
      </c>
      <c r="B23" s="3"/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>
      <c r="A24" s="1" t="s">
        <v>1</v>
      </c>
      <c r="B24" s="1" t="s">
        <v>2</v>
      </c>
      <c r="C24" s="1" t="s">
        <v>3</v>
      </c>
      <c r="D24" s="2" t="s">
        <v>4</v>
      </c>
      <c r="E24" s="1" t="s">
        <v>5</v>
      </c>
      <c r="F24" s="1" t="s">
        <v>6</v>
      </c>
      <c r="G24" s="1" t="s">
        <v>7</v>
      </c>
      <c r="H24" s="1" t="s">
        <v>8</v>
      </c>
      <c r="I24" s="1" t="s">
        <v>9</v>
      </c>
      <c r="J24" s="3"/>
      <c r="K24" s="3"/>
      <c r="L24" s="3"/>
      <c r="M24" s="1" t="s">
        <v>7</v>
      </c>
      <c r="N24" s="1" t="s">
        <v>10</v>
      </c>
      <c r="O24" s="1" t="s">
        <v>11</v>
      </c>
      <c r="P24" s="1" t="s">
        <v>12</v>
      </c>
      <c r="Q24" s="1" t="s">
        <v>13</v>
      </c>
      <c r="R24" s="1" t="s">
        <v>14</v>
      </c>
    </row>
    <row r="25">
      <c r="A25" s="4">
        <v>41901.0</v>
      </c>
      <c r="B25" s="5" t="s">
        <v>15</v>
      </c>
      <c r="C25" s="5" t="s">
        <v>16</v>
      </c>
      <c r="D25" s="6" t="s">
        <v>17</v>
      </c>
      <c r="E25" s="7">
        <v>1.0</v>
      </c>
      <c r="F25" s="8">
        <v>1.0</v>
      </c>
      <c r="G25" s="7">
        <v>312.0</v>
      </c>
      <c r="H25" s="9" t="str">
        <f t="shared" ref="H25:H36" si="2">G25/$J$28</f>
        <v>39.80311401</v>
      </c>
      <c r="I25" s="7">
        <v>1193.0</v>
      </c>
      <c r="J25" s="1" t="s">
        <v>18</v>
      </c>
      <c r="K25" s="3"/>
      <c r="L25" s="7">
        <v>1.0</v>
      </c>
      <c r="M25" s="7">
        <v>1193.0</v>
      </c>
      <c r="N25" s="7">
        <v>139.576</v>
      </c>
      <c r="O25" s="7">
        <v>16.0</v>
      </c>
      <c r="P25" s="7">
        <v>241.539</v>
      </c>
      <c r="Q25" s="7">
        <v>-89.423</v>
      </c>
      <c r="R25" s="7">
        <v>1192.06</v>
      </c>
    </row>
    <row r="26">
      <c r="A26" s="4">
        <v>41901.0</v>
      </c>
      <c r="B26" s="5" t="s">
        <v>15</v>
      </c>
      <c r="C26" s="5" t="s">
        <v>16</v>
      </c>
      <c r="D26" s="6" t="s">
        <v>17</v>
      </c>
      <c r="E26" s="7">
        <v>1.0</v>
      </c>
      <c r="F26" s="8">
        <v>2.0</v>
      </c>
      <c r="G26" s="7">
        <v>335.0</v>
      </c>
      <c r="H26" s="9" t="str">
        <f t="shared" si="2"/>
        <v>42.73731793</v>
      </c>
      <c r="I26" s="7">
        <v>1201.0</v>
      </c>
      <c r="J26" s="9" t="str">
        <f>average(I25:I29)</f>
        <v>1194.6</v>
      </c>
      <c r="K26" s="3"/>
      <c r="L26" s="7">
        <v>2.0</v>
      </c>
      <c r="M26" s="7">
        <v>1201.0</v>
      </c>
      <c r="N26" s="7">
        <v>139.947</v>
      </c>
      <c r="O26" s="7">
        <v>20.667</v>
      </c>
      <c r="P26" s="7">
        <v>236.2</v>
      </c>
      <c r="Q26" s="7">
        <v>-89.045</v>
      </c>
      <c r="R26" s="7">
        <v>1200.167</v>
      </c>
    </row>
    <row r="27">
      <c r="A27" s="4">
        <v>41901.0</v>
      </c>
      <c r="B27" s="5" t="s">
        <v>15</v>
      </c>
      <c r="C27" s="5" t="s">
        <v>19</v>
      </c>
      <c r="D27" s="6" t="s">
        <v>17</v>
      </c>
      <c r="E27" s="7">
        <v>1.0</v>
      </c>
      <c r="F27" s="8">
        <v>3.0</v>
      </c>
      <c r="G27" s="7">
        <v>302.0</v>
      </c>
      <c r="H27" s="9" t="str">
        <f t="shared" si="2"/>
        <v>38.52737318</v>
      </c>
      <c r="I27" s="7">
        <v>1189.0</v>
      </c>
      <c r="J27" s="1" t="s">
        <v>20</v>
      </c>
      <c r="K27" s="3"/>
      <c r="L27" s="7">
        <v>3.0</v>
      </c>
      <c r="M27" s="7">
        <v>1189.0</v>
      </c>
      <c r="N27" s="7">
        <v>137.591</v>
      </c>
      <c r="O27" s="7">
        <v>20.62</v>
      </c>
      <c r="P27" s="7">
        <v>243.0</v>
      </c>
      <c r="Q27" s="7">
        <v>-88.843</v>
      </c>
      <c r="R27" s="7">
        <v>1188.242</v>
      </c>
    </row>
    <row r="28">
      <c r="A28" s="4">
        <v>41901.0</v>
      </c>
      <c r="B28" s="5" t="s">
        <v>15</v>
      </c>
      <c r="C28" s="5" t="s">
        <v>19</v>
      </c>
      <c r="D28" s="6" t="s">
        <v>17</v>
      </c>
      <c r="E28" s="7">
        <v>3.0</v>
      </c>
      <c r="F28" s="8">
        <v>4.0</v>
      </c>
      <c r="G28" s="7">
        <v>274.0</v>
      </c>
      <c r="H28" s="9" t="str">
        <f t="shared" si="2"/>
        <v>34.95529884</v>
      </c>
      <c r="I28" s="7">
        <v>1189.0</v>
      </c>
      <c r="J28" s="9" t="str">
        <f>J26/152.4</f>
        <v>7.838582677</v>
      </c>
      <c r="K28" s="3"/>
      <c r="L28" s="7">
        <v>4.0</v>
      </c>
      <c r="M28" s="7">
        <v>1189.0</v>
      </c>
      <c r="N28" s="7">
        <v>112.493</v>
      </c>
      <c r="O28" s="7">
        <v>9.364</v>
      </c>
      <c r="P28" s="7">
        <v>227.189</v>
      </c>
      <c r="Q28" s="7">
        <v>-88.843</v>
      </c>
      <c r="R28" s="7">
        <v>1188.242</v>
      </c>
    </row>
    <row r="29">
      <c r="A29" s="4">
        <v>41901.0</v>
      </c>
      <c r="B29" s="5" t="s">
        <v>15</v>
      </c>
      <c r="C29" s="5" t="s">
        <v>19</v>
      </c>
      <c r="D29" s="6" t="s">
        <v>17</v>
      </c>
      <c r="E29" s="7">
        <v>3.0</v>
      </c>
      <c r="F29" s="8">
        <v>5.0</v>
      </c>
      <c r="G29" s="7">
        <v>251.0</v>
      </c>
      <c r="H29" s="9" t="str">
        <f t="shared" si="2"/>
        <v>32.02109493</v>
      </c>
      <c r="I29" s="7">
        <v>1201.0</v>
      </c>
      <c r="J29" s="3"/>
      <c r="K29" s="3"/>
      <c r="L29" s="7">
        <v>5.0</v>
      </c>
      <c r="M29" s="7">
        <v>1201.0</v>
      </c>
      <c r="N29" s="7">
        <v>152.01</v>
      </c>
      <c r="O29" s="7">
        <v>12.747</v>
      </c>
      <c r="P29" s="7">
        <v>240.13</v>
      </c>
      <c r="Q29" s="7">
        <v>-89.427</v>
      </c>
      <c r="R29" s="7">
        <v>1200.06</v>
      </c>
    </row>
    <row r="30">
      <c r="A30" s="4">
        <v>41901.0</v>
      </c>
      <c r="B30" s="5" t="s">
        <v>15</v>
      </c>
      <c r="C30" s="5" t="s">
        <v>19</v>
      </c>
      <c r="D30" s="6" t="s">
        <v>17</v>
      </c>
      <c r="E30" s="7">
        <v>3.0</v>
      </c>
      <c r="F30" s="8">
        <v>6.0</v>
      </c>
      <c r="G30" s="7">
        <v>258.0</v>
      </c>
      <c r="H30" s="9" t="str">
        <f t="shared" si="2"/>
        <v>32.91411351</v>
      </c>
      <c r="I30" s="3"/>
      <c r="J30" s="3"/>
      <c r="K30" s="3"/>
      <c r="L30" s="7">
        <v>6.0</v>
      </c>
      <c r="M30" s="7">
        <v>312.0</v>
      </c>
      <c r="N30" s="7">
        <v>149.444</v>
      </c>
      <c r="O30" s="7">
        <v>69.048</v>
      </c>
      <c r="P30" s="7">
        <v>228.526</v>
      </c>
      <c r="Q30" s="7">
        <v>142.836</v>
      </c>
      <c r="R30" s="7">
        <v>311.204</v>
      </c>
    </row>
    <row r="31">
      <c r="A31" s="4">
        <v>41901.0</v>
      </c>
      <c r="B31" s="5" t="s">
        <v>15</v>
      </c>
      <c r="C31" s="5" t="s">
        <v>19</v>
      </c>
      <c r="D31" s="6" t="s">
        <v>17</v>
      </c>
      <c r="E31" s="7">
        <v>3.0</v>
      </c>
      <c r="F31" s="8">
        <v>7.0</v>
      </c>
      <c r="G31" s="7">
        <v>288.0</v>
      </c>
      <c r="H31" s="9" t="str">
        <f t="shared" si="2"/>
        <v>36.74133601</v>
      </c>
      <c r="I31" s="3"/>
      <c r="J31" s="3"/>
      <c r="K31" s="3"/>
      <c r="L31" s="7">
        <v>7.0</v>
      </c>
      <c r="M31" s="7">
        <v>335.0</v>
      </c>
      <c r="N31" s="7">
        <v>124.003</v>
      </c>
      <c r="O31" s="7">
        <v>35.076</v>
      </c>
      <c r="P31" s="7">
        <v>200.615</v>
      </c>
      <c r="Q31" s="7">
        <v>-106.699</v>
      </c>
      <c r="R31" s="7">
        <v>334.09</v>
      </c>
    </row>
    <row r="32">
      <c r="A32" s="4">
        <v>41901.0</v>
      </c>
      <c r="B32" s="5" t="s">
        <v>15</v>
      </c>
      <c r="C32" s="5" t="s">
        <v>19</v>
      </c>
      <c r="D32" s="6" t="s">
        <v>17</v>
      </c>
      <c r="E32" s="7">
        <v>3.0</v>
      </c>
      <c r="F32" s="8">
        <v>8.0</v>
      </c>
      <c r="G32" s="7">
        <v>256.0</v>
      </c>
      <c r="H32" s="9" t="str">
        <f t="shared" si="2"/>
        <v>32.65896534</v>
      </c>
      <c r="I32" s="3"/>
      <c r="J32" s="3"/>
      <c r="K32" s="3"/>
      <c r="L32" s="7">
        <v>8.0</v>
      </c>
      <c r="M32" s="7">
        <v>302.0</v>
      </c>
      <c r="N32" s="7">
        <v>107.322</v>
      </c>
      <c r="O32" s="7">
        <v>7.531</v>
      </c>
      <c r="P32" s="7">
        <v>164.862</v>
      </c>
      <c r="Q32" s="7">
        <v>-106.991</v>
      </c>
      <c r="R32" s="7">
        <v>301.144</v>
      </c>
    </row>
    <row r="33">
      <c r="A33" s="4">
        <v>41901.0</v>
      </c>
      <c r="B33" s="5" t="s">
        <v>15</v>
      </c>
      <c r="C33" s="5" t="s">
        <v>19</v>
      </c>
      <c r="D33" s="6" t="s">
        <v>17</v>
      </c>
      <c r="E33" s="7">
        <v>4.0</v>
      </c>
      <c r="F33" s="8">
        <v>9.0</v>
      </c>
      <c r="G33" s="7">
        <v>300.0</v>
      </c>
      <c r="H33" s="9" t="str">
        <f t="shared" si="2"/>
        <v>38.27222501</v>
      </c>
      <c r="I33" s="3"/>
      <c r="J33" s="3"/>
      <c r="K33" s="3"/>
      <c r="L33" s="7">
        <v>9.0</v>
      </c>
      <c r="M33" s="7">
        <v>274.0</v>
      </c>
      <c r="N33" s="7">
        <v>145.979</v>
      </c>
      <c r="O33" s="7">
        <v>16.34</v>
      </c>
      <c r="P33" s="7">
        <v>210.15</v>
      </c>
      <c r="Q33" s="7">
        <v>79.019</v>
      </c>
      <c r="R33" s="7">
        <v>272.998</v>
      </c>
    </row>
    <row r="34">
      <c r="A34" s="4">
        <v>41901.0</v>
      </c>
      <c r="B34" s="5" t="s">
        <v>15</v>
      </c>
      <c r="C34" s="5" t="s">
        <v>19</v>
      </c>
      <c r="D34" s="6" t="s">
        <v>17</v>
      </c>
      <c r="E34" s="7">
        <v>4.0</v>
      </c>
      <c r="F34" s="8">
        <v>10.0</v>
      </c>
      <c r="G34" s="7">
        <v>275.0</v>
      </c>
      <c r="H34" s="9" t="str">
        <f t="shared" si="2"/>
        <v>35.08287293</v>
      </c>
      <c r="I34" s="3"/>
      <c r="J34" s="3"/>
      <c r="K34" s="3"/>
      <c r="L34" s="7">
        <v>10.0</v>
      </c>
      <c r="M34" s="7">
        <v>251.0</v>
      </c>
      <c r="N34" s="7">
        <v>131.041</v>
      </c>
      <c r="O34" s="7">
        <v>50.26</v>
      </c>
      <c r="P34" s="7">
        <v>211.445</v>
      </c>
      <c r="Q34" s="7">
        <v>-144.782</v>
      </c>
      <c r="R34" s="7">
        <v>249.704</v>
      </c>
    </row>
    <row r="35">
      <c r="A35" s="4">
        <v>41901.0</v>
      </c>
      <c r="B35" s="5" t="s">
        <v>15</v>
      </c>
      <c r="C35" s="5" t="s">
        <v>19</v>
      </c>
      <c r="D35" s="6" t="s">
        <v>17</v>
      </c>
      <c r="E35" s="7">
        <v>4.0</v>
      </c>
      <c r="F35" s="8">
        <v>11.0</v>
      </c>
      <c r="G35" s="7">
        <v>233.0</v>
      </c>
      <c r="H35" s="9" t="str">
        <f t="shared" si="2"/>
        <v>29.72476143</v>
      </c>
      <c r="I35" s="3"/>
      <c r="J35" s="3"/>
      <c r="K35" s="3"/>
      <c r="L35" s="7">
        <v>11.0</v>
      </c>
      <c r="M35" s="7">
        <v>258.0</v>
      </c>
      <c r="N35" s="7">
        <v>122.239</v>
      </c>
      <c r="O35" s="7">
        <v>43.333</v>
      </c>
      <c r="P35" s="7">
        <v>168.83</v>
      </c>
      <c r="Q35" s="7">
        <v>-52.595</v>
      </c>
      <c r="R35" s="7">
        <v>256.811</v>
      </c>
    </row>
    <row r="36">
      <c r="A36" s="4">
        <v>41901.0</v>
      </c>
      <c r="B36" s="5" t="s">
        <v>15</v>
      </c>
      <c r="C36" s="5" t="s">
        <v>19</v>
      </c>
      <c r="D36" s="6" t="s">
        <v>17</v>
      </c>
      <c r="E36" s="7">
        <v>4.0</v>
      </c>
      <c r="F36" s="8">
        <v>12.0</v>
      </c>
      <c r="G36" s="7">
        <v>369.0</v>
      </c>
      <c r="H36" s="9" t="str">
        <f t="shared" si="2"/>
        <v>47.07483677</v>
      </c>
      <c r="I36" s="3"/>
      <c r="J36" s="3"/>
      <c r="K36" s="3"/>
      <c r="L36" s="7">
        <v>12.0</v>
      </c>
      <c r="M36" s="7">
        <v>288.0</v>
      </c>
      <c r="N36" s="7">
        <v>148.516</v>
      </c>
      <c r="O36" s="7">
        <v>83.488</v>
      </c>
      <c r="P36" s="7">
        <v>209.17</v>
      </c>
      <c r="Q36" s="7">
        <v>77.125</v>
      </c>
      <c r="R36" s="7">
        <v>287.221</v>
      </c>
    </row>
    <row r="37">
      <c r="A37" s="4"/>
      <c r="B37" s="5"/>
      <c r="C37" s="5"/>
      <c r="D37" s="6"/>
      <c r="E37" s="8"/>
      <c r="F37" s="8"/>
      <c r="G37" s="8"/>
      <c r="H37" s="9"/>
      <c r="I37" s="3"/>
      <c r="J37" s="3"/>
      <c r="K37" s="3"/>
      <c r="L37" s="7">
        <v>13.0</v>
      </c>
      <c r="M37" s="7">
        <v>256.0</v>
      </c>
      <c r="N37" s="7">
        <v>90.792</v>
      </c>
      <c r="O37" s="7">
        <v>18.396</v>
      </c>
      <c r="P37" s="7">
        <v>141.791</v>
      </c>
      <c r="Q37" s="7">
        <v>-46.273</v>
      </c>
      <c r="R37" s="7">
        <v>254.621</v>
      </c>
    </row>
    <row r="38">
      <c r="A38" s="1"/>
      <c r="B38" s="3"/>
      <c r="C38" s="3"/>
      <c r="D38" s="2"/>
      <c r="E38" s="3"/>
      <c r="F38" s="3"/>
      <c r="G38" s="3"/>
      <c r="H38" s="3"/>
      <c r="I38" s="3"/>
      <c r="J38" s="3"/>
      <c r="K38" s="3"/>
      <c r="L38" s="7">
        <v>14.0</v>
      </c>
      <c r="M38" s="7">
        <v>300.0</v>
      </c>
      <c r="N38" s="7">
        <v>130.869</v>
      </c>
      <c r="O38" s="7">
        <v>64.164</v>
      </c>
      <c r="P38" s="7">
        <v>203.944</v>
      </c>
      <c r="Q38" s="7">
        <v>-153.778</v>
      </c>
      <c r="R38" s="7">
        <v>298.744</v>
      </c>
    </row>
    <row r="39">
      <c r="A39" s="1"/>
      <c r="B39" s="3"/>
      <c r="C39" s="3"/>
      <c r="D39" s="2"/>
      <c r="E39" s="3"/>
      <c r="F39" s="3"/>
      <c r="G39" s="3"/>
      <c r="H39" s="3"/>
      <c r="I39" s="3"/>
      <c r="J39" s="3"/>
      <c r="K39" s="3"/>
      <c r="L39" s="7">
        <v>15.0</v>
      </c>
      <c r="M39" s="7">
        <v>275.0</v>
      </c>
      <c r="N39" s="7">
        <v>114.572</v>
      </c>
      <c r="O39" s="7">
        <v>39.056</v>
      </c>
      <c r="P39" s="7">
        <v>181.544</v>
      </c>
      <c r="Q39" s="7">
        <v>136.771</v>
      </c>
      <c r="R39" s="7">
        <v>274.489</v>
      </c>
    </row>
    <row r="40">
      <c r="A40" s="1"/>
      <c r="B40" s="3"/>
      <c r="C40" s="3"/>
      <c r="D40" s="2"/>
      <c r="E40" s="3"/>
      <c r="F40" s="3"/>
      <c r="G40" s="3"/>
      <c r="H40" s="3"/>
      <c r="I40" s="3"/>
      <c r="J40" s="3"/>
      <c r="K40" s="3"/>
      <c r="L40" s="7">
        <v>16.0</v>
      </c>
      <c r="M40" s="7">
        <v>233.0</v>
      </c>
      <c r="N40" s="7">
        <v>150.074</v>
      </c>
      <c r="O40" s="7">
        <v>69.161</v>
      </c>
      <c r="P40" s="7">
        <v>203.0</v>
      </c>
      <c r="Q40" s="7">
        <v>-179.012</v>
      </c>
      <c r="R40" s="7">
        <v>232.034</v>
      </c>
    </row>
    <row r="41">
      <c r="A41" s="1"/>
      <c r="B41" s="3"/>
      <c r="C41" s="3"/>
      <c r="D41" s="2"/>
      <c r="E41" s="3"/>
      <c r="F41" s="3"/>
      <c r="G41" s="3"/>
      <c r="H41" s="3"/>
      <c r="I41" s="3"/>
      <c r="J41" s="3"/>
      <c r="K41" s="3"/>
      <c r="L41" s="7">
        <v>17.0</v>
      </c>
      <c r="M41" s="7">
        <v>369.0</v>
      </c>
      <c r="N41" s="7">
        <v>118.767</v>
      </c>
      <c r="O41" s="7">
        <v>53.78</v>
      </c>
      <c r="P41" s="7">
        <v>175.333</v>
      </c>
      <c r="Q41" s="7">
        <v>-44.119</v>
      </c>
      <c r="R41" s="7">
        <v>367.739</v>
      </c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8"/>
      <c r="M42" s="8"/>
      <c r="N42" s="8"/>
      <c r="O42" s="8"/>
      <c r="P42" s="8"/>
      <c r="Q42" s="8"/>
      <c r="R42" s="8"/>
    </row>
    <row r="43">
      <c r="A43" s="10"/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>
      <c r="A44" s="1"/>
      <c r="B44" s="3"/>
      <c r="C44" s="3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1" t="s">
        <v>22</v>
      </c>
      <c r="B45" s="3"/>
      <c r="C45" s="3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1"/>
      <c r="B46" s="1" t="s">
        <v>2</v>
      </c>
      <c r="C46" s="1" t="s">
        <v>3</v>
      </c>
      <c r="D46" s="2" t="s">
        <v>4</v>
      </c>
      <c r="E46" s="1" t="s">
        <v>5</v>
      </c>
      <c r="F46" s="1" t="s">
        <v>6</v>
      </c>
      <c r="G46" s="1" t="s">
        <v>23</v>
      </c>
      <c r="H46" s="1" t="s">
        <v>24</v>
      </c>
      <c r="I46" s="3"/>
      <c r="J46" s="1" t="s">
        <v>25</v>
      </c>
      <c r="K46" s="3"/>
      <c r="L46" s="12" t="s">
        <v>26</v>
      </c>
      <c r="M46" s="3"/>
      <c r="N46" s="3"/>
      <c r="O46" s="3"/>
      <c r="P46" s="3"/>
      <c r="Q46" s="3"/>
      <c r="R46" s="3"/>
    </row>
    <row r="47">
      <c r="A47" s="13"/>
      <c r="B47" s="5" t="s">
        <v>15</v>
      </c>
      <c r="C47" s="5" t="s">
        <v>16</v>
      </c>
      <c r="D47" s="6" t="s">
        <v>17</v>
      </c>
      <c r="E47" s="7">
        <v>1.0</v>
      </c>
      <c r="F47" s="8">
        <v>1.0</v>
      </c>
      <c r="G47" s="9" t="str">
        <f t="shared" ref="G47:G58" si="3">H25-H3</f>
        <v>30.89257026</v>
      </c>
      <c r="H47" s="9" t="str">
        <f t="shared" ref="H47:H58" si="4">G47/$J$47</f>
        <v>0.07781503844</v>
      </c>
      <c r="I47" s="3"/>
      <c r="J47" s="7">
        <v>397.0</v>
      </c>
      <c r="K47" s="3"/>
      <c r="L47" s="14" t="str">
        <f>average(G47:G58)</f>
        <v>26.27668085</v>
      </c>
      <c r="M47" s="3"/>
      <c r="N47" s="3"/>
      <c r="O47" s="3"/>
      <c r="P47" s="3"/>
      <c r="Q47" s="3"/>
      <c r="R47" s="3"/>
    </row>
    <row r="48">
      <c r="A48" s="13"/>
      <c r="B48" s="5" t="s">
        <v>15</v>
      </c>
      <c r="C48" s="5" t="s">
        <v>16</v>
      </c>
      <c r="D48" s="6" t="s">
        <v>17</v>
      </c>
      <c r="E48" s="7">
        <v>1.0</v>
      </c>
      <c r="F48" s="8">
        <v>2.0</v>
      </c>
      <c r="G48" s="9" t="str">
        <f t="shared" si="3"/>
        <v>32.9357198</v>
      </c>
      <c r="H48" s="9" t="str">
        <f t="shared" si="4"/>
        <v>0.08296151084</v>
      </c>
      <c r="I48" s="3"/>
      <c r="J48" s="1" t="s">
        <v>27</v>
      </c>
      <c r="K48" s="3"/>
      <c r="L48" s="3"/>
      <c r="M48" s="3"/>
      <c r="N48" s="3"/>
      <c r="O48" s="3"/>
      <c r="P48" s="3"/>
      <c r="Q48" s="3"/>
      <c r="R48" s="3"/>
    </row>
    <row r="49">
      <c r="A49" s="13"/>
      <c r="B49" s="5" t="s">
        <v>15</v>
      </c>
      <c r="C49" s="5" t="s">
        <v>19</v>
      </c>
      <c r="D49" s="6" t="s">
        <v>17</v>
      </c>
      <c r="E49" s="7">
        <v>1.0</v>
      </c>
      <c r="F49" s="8">
        <v>3.0</v>
      </c>
      <c r="G49" s="9" t="str">
        <f t="shared" si="3"/>
        <v>29.46832036</v>
      </c>
      <c r="H49" s="9" t="str">
        <f t="shared" si="4"/>
        <v>0.07422750721</v>
      </c>
      <c r="I49" s="3"/>
      <c r="J49" s="9" t="str">
        <f>average(H47:H58)</f>
        <v>0.06618811296</v>
      </c>
      <c r="K49" s="3"/>
      <c r="L49" s="3"/>
      <c r="M49" s="3"/>
      <c r="N49" s="3"/>
      <c r="O49" s="3"/>
      <c r="P49" s="3"/>
      <c r="Q49" s="3"/>
      <c r="R49" s="3"/>
    </row>
    <row r="50">
      <c r="A50" s="13"/>
      <c r="B50" s="5" t="s">
        <v>15</v>
      </c>
      <c r="C50" s="5" t="s">
        <v>19</v>
      </c>
      <c r="D50" s="6" t="s">
        <v>17</v>
      </c>
      <c r="E50" s="7">
        <v>3.0</v>
      </c>
      <c r="F50" s="8">
        <v>4.0</v>
      </c>
      <c r="G50" s="9" t="str">
        <f t="shared" si="3"/>
        <v>21.88650134</v>
      </c>
      <c r="H50" s="9" t="str">
        <f t="shared" si="4"/>
        <v>0.0551297263</v>
      </c>
      <c r="I50" s="3"/>
      <c r="J50" s="3"/>
      <c r="K50" s="3"/>
      <c r="L50" s="3"/>
      <c r="M50" s="3"/>
      <c r="N50" s="3"/>
      <c r="O50" s="3"/>
      <c r="P50" s="3"/>
      <c r="Q50" s="3"/>
      <c r="R50" s="3"/>
    </row>
    <row r="51">
      <c r="A51" s="13"/>
      <c r="B51" s="5" t="s">
        <v>15</v>
      </c>
      <c r="C51" s="5" t="s">
        <v>19</v>
      </c>
      <c r="D51" s="6" t="s">
        <v>17</v>
      </c>
      <c r="E51" s="7">
        <v>3.0</v>
      </c>
      <c r="F51" s="8">
        <v>5.0</v>
      </c>
      <c r="G51" s="9" t="str">
        <f t="shared" si="3"/>
        <v>20.28887898</v>
      </c>
      <c r="H51" s="9" t="str">
        <f t="shared" si="4"/>
        <v>0.05110548863</v>
      </c>
      <c r="I51" s="3"/>
      <c r="J51" s="3"/>
      <c r="K51" s="3"/>
      <c r="L51" s="3"/>
      <c r="M51" s="3"/>
      <c r="N51" s="3"/>
      <c r="O51" s="3"/>
      <c r="P51" s="3"/>
      <c r="Q51" s="3"/>
      <c r="R51" s="3"/>
    </row>
    <row r="52">
      <c r="A52" s="13"/>
      <c r="B52" s="5" t="s">
        <v>15</v>
      </c>
      <c r="C52" s="5" t="s">
        <v>19</v>
      </c>
      <c r="D52" s="6" t="s">
        <v>17</v>
      </c>
      <c r="E52" s="7">
        <v>3.0</v>
      </c>
      <c r="F52" s="8">
        <v>6.0</v>
      </c>
      <c r="G52" s="9" t="str">
        <f t="shared" si="3"/>
        <v>18.50873444</v>
      </c>
      <c r="H52" s="9" t="str">
        <f t="shared" si="4"/>
        <v>0.04662149734</v>
      </c>
      <c r="I52" s="3"/>
      <c r="J52" s="1" t="s">
        <v>28</v>
      </c>
      <c r="K52" s="3"/>
      <c r="L52" s="3"/>
      <c r="M52" s="3"/>
      <c r="N52" s="3"/>
      <c r="O52" s="3"/>
      <c r="P52" s="3"/>
      <c r="Q52" s="3"/>
      <c r="R52" s="3"/>
    </row>
    <row r="53">
      <c r="A53" s="13"/>
      <c r="B53" s="5" t="s">
        <v>15</v>
      </c>
      <c r="C53" s="5" t="s">
        <v>19</v>
      </c>
      <c r="D53" s="6" t="s">
        <v>17</v>
      </c>
      <c r="E53" s="7">
        <v>3.0</v>
      </c>
      <c r="F53" s="8">
        <v>7.0</v>
      </c>
      <c r="G53" s="9" t="str">
        <f t="shared" si="3"/>
        <v>25.00912007</v>
      </c>
      <c r="H53" s="9" t="str">
        <f t="shared" si="4"/>
        <v>0.06299526466</v>
      </c>
      <c r="I53" s="3"/>
      <c r="J53" s="7">
        <v>24.0</v>
      </c>
      <c r="K53" s="3"/>
      <c r="L53" s="3"/>
      <c r="M53" s="3"/>
      <c r="N53" s="3"/>
      <c r="O53" s="3"/>
      <c r="P53" s="3"/>
      <c r="Q53" s="3"/>
      <c r="R53" s="3"/>
    </row>
    <row r="54">
      <c r="A54" s="13"/>
      <c r="B54" s="5" t="s">
        <v>15</v>
      </c>
      <c r="C54" s="5" t="s">
        <v>19</v>
      </c>
      <c r="D54" s="6" t="s">
        <v>17</v>
      </c>
      <c r="E54" s="7">
        <v>3.0</v>
      </c>
      <c r="F54" s="8">
        <v>8.0</v>
      </c>
      <c r="G54" s="9" t="str">
        <f t="shared" si="3"/>
        <v>23.3028944</v>
      </c>
      <c r="H54" s="9" t="str">
        <f t="shared" si="4"/>
        <v>0.05869746701</v>
      </c>
      <c r="I54" s="3"/>
      <c r="J54" s="1" t="s">
        <v>29</v>
      </c>
      <c r="K54" s="3"/>
      <c r="L54" s="3"/>
      <c r="M54" s="3"/>
      <c r="N54" s="3"/>
      <c r="O54" s="3"/>
      <c r="P54" s="3"/>
      <c r="Q54" s="3"/>
      <c r="R54" s="3"/>
    </row>
    <row r="55">
      <c r="A55" s="13"/>
      <c r="B55" s="5" t="s">
        <v>15</v>
      </c>
      <c r="C55" s="5" t="s">
        <v>19</v>
      </c>
      <c r="D55" s="6" t="s">
        <v>17</v>
      </c>
      <c r="E55" s="7">
        <v>4.0</v>
      </c>
      <c r="F55" s="8">
        <v>9.0</v>
      </c>
      <c r="G55" s="9" t="str">
        <f t="shared" si="3"/>
        <v>30.10422657</v>
      </c>
      <c r="H55" s="9" t="str">
        <f t="shared" si="4"/>
        <v>0.07582928607</v>
      </c>
      <c r="I55" s="3"/>
      <c r="J55" s="7">
        <v>12.0</v>
      </c>
      <c r="K55" s="3"/>
      <c r="L55" s="3"/>
      <c r="M55" s="3"/>
      <c r="N55" s="3"/>
      <c r="O55" s="3"/>
      <c r="P55" s="3"/>
      <c r="Q55" s="3"/>
      <c r="R55" s="3"/>
    </row>
    <row r="56">
      <c r="A56" s="13"/>
      <c r="B56" s="5" t="s">
        <v>15</v>
      </c>
      <c r="C56" s="5" t="s">
        <v>19</v>
      </c>
      <c r="D56" s="6" t="s">
        <v>17</v>
      </c>
      <c r="E56" s="7">
        <v>4.0</v>
      </c>
      <c r="F56" s="8">
        <v>10.0</v>
      </c>
      <c r="G56" s="9" t="str">
        <f t="shared" si="3"/>
        <v>27.21189261</v>
      </c>
      <c r="H56" s="9" t="str">
        <f t="shared" si="4"/>
        <v>0.06854381011</v>
      </c>
      <c r="I56" s="3"/>
      <c r="J56" s="1" t="s">
        <v>22</v>
      </c>
      <c r="K56" s="3"/>
      <c r="L56" s="3"/>
      <c r="M56" s="3"/>
      <c r="N56" s="3"/>
      <c r="O56" s="3"/>
      <c r="P56" s="3"/>
      <c r="Q56" s="3"/>
      <c r="R56" s="3"/>
    </row>
    <row r="57">
      <c r="A57" s="13"/>
      <c r="B57" s="5" t="s">
        <v>15</v>
      </c>
      <c r="C57" s="5" t="s">
        <v>19</v>
      </c>
      <c r="D57" s="6" t="s">
        <v>17</v>
      </c>
      <c r="E57" s="7">
        <v>4.0</v>
      </c>
      <c r="F57" s="8">
        <v>11.0</v>
      </c>
      <c r="G57" s="9" t="str">
        <f t="shared" si="3"/>
        <v>19.62614517</v>
      </c>
      <c r="H57" s="9" t="str">
        <f t="shared" si="4"/>
        <v>0.04943613394</v>
      </c>
      <c r="I57" s="3"/>
      <c r="J57" s="7">
        <v>12.0</v>
      </c>
      <c r="K57" s="3"/>
      <c r="L57" s="3"/>
      <c r="M57" s="3"/>
      <c r="N57" s="3"/>
      <c r="O57" s="3"/>
      <c r="P57" s="3"/>
      <c r="Q57" s="3"/>
      <c r="R57" s="3"/>
    </row>
    <row r="58">
      <c r="A58" s="13"/>
      <c r="B58" s="5" t="s">
        <v>15</v>
      </c>
      <c r="C58" s="5" t="s">
        <v>19</v>
      </c>
      <c r="D58" s="6" t="s">
        <v>17</v>
      </c>
      <c r="E58" s="7">
        <v>4.0</v>
      </c>
      <c r="F58" s="8">
        <v>12.0</v>
      </c>
      <c r="G58" s="9" t="str">
        <f t="shared" si="3"/>
        <v>36.08516614</v>
      </c>
      <c r="H58" s="9" t="str">
        <f t="shared" si="4"/>
        <v>0.09089462503</v>
      </c>
      <c r="I58" s="3"/>
      <c r="J58" s="3"/>
      <c r="K58" s="3"/>
      <c r="L58" s="3"/>
      <c r="M58" s="3"/>
      <c r="N58" s="3"/>
      <c r="O58" s="3"/>
      <c r="P58" s="3"/>
      <c r="Q58" s="3"/>
      <c r="R58" s="3"/>
    </row>
    <row r="59">
      <c r="A59" s="13"/>
      <c r="B59" s="5"/>
      <c r="C59" s="5"/>
      <c r="D59" s="6"/>
      <c r="E59" s="8"/>
      <c r="F59" s="8"/>
      <c r="G59" s="9"/>
      <c r="H59" s="9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>
      <c r="A60" s="1"/>
      <c r="B60" s="3"/>
      <c r="C60" s="3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>
      <c r="A61" s="13"/>
      <c r="B61" s="5"/>
      <c r="C61" s="5"/>
      <c r="D61" s="2"/>
      <c r="E61" s="8"/>
      <c r="F61" s="8"/>
      <c r="G61" s="9"/>
      <c r="H61" s="9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>
      <c r="A62" s="1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>
      <c r="A63" s="1"/>
      <c r="B63" s="3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>
      <c r="A64" s="1"/>
      <c r="B64" s="3"/>
      <c r="C64" s="3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5" t="s">
        <v>34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6"/>
      <c r="T1" s="16"/>
      <c r="U1" s="16"/>
      <c r="V1" s="16"/>
      <c r="W1" s="16"/>
      <c r="X1" s="16"/>
      <c r="Y1" s="16"/>
      <c r="Z1" s="16"/>
    </row>
    <row r="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1" t="s">
        <v>0</v>
      </c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3"/>
      <c r="K4" s="3"/>
      <c r="L4" s="3"/>
      <c r="M4" s="1" t="s">
        <v>7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>
      <c r="A5" s="4">
        <v>41504.0</v>
      </c>
      <c r="B5" s="5" t="s">
        <v>15</v>
      </c>
      <c r="C5" s="5" t="s">
        <v>35</v>
      </c>
      <c r="D5" s="6" t="s">
        <v>30</v>
      </c>
      <c r="E5" s="8"/>
      <c r="F5" s="8">
        <v>1.0</v>
      </c>
      <c r="G5" s="8"/>
      <c r="H5" s="9"/>
      <c r="I5" s="8"/>
      <c r="J5" s="1" t="s">
        <v>18</v>
      </c>
      <c r="K5" s="3"/>
      <c r="L5" s="7"/>
      <c r="M5" s="8"/>
      <c r="N5" s="8"/>
      <c r="O5" s="8"/>
      <c r="P5" s="8"/>
      <c r="Q5" s="8"/>
      <c r="R5" s="8"/>
    </row>
    <row r="6">
      <c r="A6" s="4">
        <v>41504.0</v>
      </c>
      <c r="B6" s="5" t="s">
        <v>15</v>
      </c>
      <c r="C6" s="5" t="s">
        <v>35</v>
      </c>
      <c r="D6" s="6" t="s">
        <v>30</v>
      </c>
      <c r="E6" s="8"/>
      <c r="F6" s="8">
        <v>2.0</v>
      </c>
      <c r="G6" s="8"/>
      <c r="H6" s="9"/>
      <c r="I6" s="8"/>
      <c r="J6" s="9"/>
      <c r="K6" s="3"/>
      <c r="L6" s="8"/>
      <c r="M6" s="8"/>
      <c r="N6" s="8"/>
      <c r="O6" s="8"/>
      <c r="P6" s="8"/>
      <c r="Q6" s="8"/>
      <c r="R6" s="8"/>
    </row>
    <row r="7">
      <c r="A7" s="4">
        <v>41504.0</v>
      </c>
      <c r="B7" s="5" t="s">
        <v>15</v>
      </c>
      <c r="C7" s="5" t="s">
        <v>35</v>
      </c>
      <c r="D7" s="6" t="s">
        <v>30</v>
      </c>
      <c r="E7" s="8"/>
      <c r="F7" s="8">
        <v>3.0</v>
      </c>
      <c r="G7" s="8"/>
      <c r="H7" s="9"/>
      <c r="I7" s="8"/>
      <c r="J7" s="1" t="s">
        <v>20</v>
      </c>
      <c r="K7" s="3"/>
      <c r="L7" s="8"/>
      <c r="M7" s="8"/>
      <c r="N7" s="8"/>
      <c r="O7" s="8"/>
      <c r="P7" s="8"/>
      <c r="Q7" s="8"/>
      <c r="R7" s="8"/>
    </row>
    <row r="8">
      <c r="A8" s="4">
        <v>41504.0</v>
      </c>
      <c r="B8" s="5" t="s">
        <v>15</v>
      </c>
      <c r="C8" s="5" t="s">
        <v>35</v>
      </c>
      <c r="D8" s="6" t="s">
        <v>30</v>
      </c>
      <c r="E8" s="8"/>
      <c r="F8" s="8">
        <v>4.0</v>
      </c>
      <c r="G8" s="8"/>
      <c r="H8" s="9"/>
      <c r="I8" s="8"/>
      <c r="J8" s="9"/>
      <c r="K8" s="3"/>
      <c r="L8" s="8"/>
      <c r="M8" s="8"/>
      <c r="N8" s="8"/>
      <c r="O8" s="8"/>
      <c r="P8" s="8"/>
      <c r="Q8" s="8"/>
      <c r="R8" s="8"/>
    </row>
    <row r="9">
      <c r="A9" s="4">
        <v>41504.0</v>
      </c>
      <c r="B9" s="5" t="s">
        <v>15</v>
      </c>
      <c r="C9" s="5" t="s">
        <v>35</v>
      </c>
      <c r="D9" s="6" t="s">
        <v>30</v>
      </c>
      <c r="E9" s="8"/>
      <c r="F9" s="8">
        <v>5.0</v>
      </c>
      <c r="G9" s="8"/>
      <c r="H9" s="9"/>
      <c r="I9" s="8"/>
      <c r="J9" s="3"/>
      <c r="K9" s="3"/>
      <c r="L9" s="8"/>
      <c r="M9" s="8"/>
      <c r="N9" s="8"/>
      <c r="O9" s="8"/>
      <c r="P9" s="8"/>
      <c r="Q9" s="8"/>
      <c r="R9" s="8"/>
    </row>
    <row r="10">
      <c r="A10" s="4">
        <v>41504.0</v>
      </c>
      <c r="B10" s="5" t="s">
        <v>15</v>
      </c>
      <c r="C10" s="5" t="s">
        <v>35</v>
      </c>
      <c r="D10" s="6" t="s">
        <v>30</v>
      </c>
      <c r="E10" s="8"/>
      <c r="F10" s="8">
        <v>6.0</v>
      </c>
      <c r="G10" s="8"/>
      <c r="H10" s="9"/>
      <c r="I10" s="3"/>
      <c r="J10" s="3"/>
      <c r="K10" s="3"/>
      <c r="L10" s="8"/>
      <c r="M10" s="8"/>
      <c r="N10" s="8"/>
      <c r="O10" s="8"/>
      <c r="P10" s="8"/>
      <c r="Q10" s="8"/>
      <c r="R10" s="8"/>
    </row>
    <row r="11">
      <c r="A11" s="4">
        <v>41504.0</v>
      </c>
      <c r="B11" s="5" t="s">
        <v>15</v>
      </c>
      <c r="C11" s="5" t="s">
        <v>35</v>
      </c>
      <c r="D11" s="6" t="s">
        <v>30</v>
      </c>
      <c r="E11" s="8"/>
      <c r="F11" s="8">
        <v>7.0</v>
      </c>
      <c r="G11" s="8"/>
      <c r="H11" s="9"/>
      <c r="I11" s="3"/>
      <c r="J11" s="3"/>
      <c r="K11" s="3"/>
      <c r="L11" s="8"/>
      <c r="M11" s="8"/>
      <c r="N11" s="8"/>
      <c r="O11" s="8"/>
      <c r="P11" s="8"/>
      <c r="Q11" s="8"/>
      <c r="R11" s="8"/>
    </row>
    <row r="12">
      <c r="A12" s="4">
        <v>41504.0</v>
      </c>
      <c r="B12" s="5" t="s">
        <v>15</v>
      </c>
      <c r="C12" s="5" t="s">
        <v>35</v>
      </c>
      <c r="D12" s="6" t="s">
        <v>30</v>
      </c>
      <c r="E12" s="8"/>
      <c r="F12" s="8">
        <v>8.0</v>
      </c>
      <c r="G12" s="8"/>
      <c r="H12" s="9"/>
      <c r="I12" s="3"/>
      <c r="J12" s="3"/>
      <c r="K12" s="3"/>
      <c r="L12" s="8"/>
      <c r="M12" s="8"/>
      <c r="N12" s="8"/>
      <c r="O12" s="8"/>
      <c r="P12" s="8"/>
      <c r="Q12" s="8"/>
      <c r="R12" s="8"/>
    </row>
    <row r="13">
      <c r="A13" s="4">
        <v>41504.0</v>
      </c>
      <c r="B13" s="5" t="s">
        <v>15</v>
      </c>
      <c r="C13" s="5" t="s">
        <v>35</v>
      </c>
      <c r="D13" s="6" t="s">
        <v>30</v>
      </c>
      <c r="E13" s="8"/>
      <c r="F13" s="8">
        <v>9.0</v>
      </c>
      <c r="G13" s="8"/>
      <c r="H13" s="9"/>
      <c r="I13" s="3"/>
      <c r="J13" s="3"/>
      <c r="K13" s="3"/>
      <c r="L13" s="8"/>
      <c r="M13" s="8"/>
      <c r="N13" s="8"/>
      <c r="O13" s="8"/>
      <c r="P13" s="8"/>
      <c r="Q13" s="8"/>
      <c r="R13" s="8"/>
    </row>
    <row r="14">
      <c r="A14" s="4">
        <v>41504.0</v>
      </c>
      <c r="B14" s="5" t="s">
        <v>15</v>
      </c>
      <c r="C14" s="5" t="s">
        <v>35</v>
      </c>
      <c r="D14" s="6" t="s">
        <v>30</v>
      </c>
      <c r="E14" s="8"/>
      <c r="F14" s="8">
        <v>10.0</v>
      </c>
      <c r="G14" s="8"/>
      <c r="H14" s="9"/>
      <c r="I14" s="3"/>
      <c r="J14" s="3"/>
      <c r="K14" s="3"/>
      <c r="L14" s="8"/>
      <c r="M14" s="8"/>
      <c r="N14" s="8"/>
      <c r="O14" s="8"/>
      <c r="P14" s="8"/>
      <c r="Q14" s="8"/>
      <c r="R14" s="8"/>
    </row>
    <row r="15">
      <c r="A15" s="4">
        <v>41504.0</v>
      </c>
      <c r="B15" s="5" t="s">
        <v>15</v>
      </c>
      <c r="C15" s="5" t="s">
        <v>35</v>
      </c>
      <c r="D15" s="6" t="s">
        <v>30</v>
      </c>
      <c r="E15" s="8"/>
      <c r="F15" s="8">
        <v>11.0</v>
      </c>
      <c r="G15" s="8"/>
      <c r="H15" s="9"/>
      <c r="I15" s="3"/>
      <c r="J15" s="3"/>
      <c r="K15" s="3"/>
      <c r="L15" s="8"/>
      <c r="M15" s="8"/>
      <c r="N15" s="8"/>
      <c r="O15" s="8"/>
      <c r="P15" s="8"/>
      <c r="Q15" s="8"/>
      <c r="R15" s="8"/>
    </row>
    <row r="16">
      <c r="A16" s="4">
        <v>41504.0</v>
      </c>
      <c r="B16" s="5" t="s">
        <v>15</v>
      </c>
      <c r="C16" s="5" t="s">
        <v>35</v>
      </c>
      <c r="D16" s="6" t="s">
        <v>30</v>
      </c>
      <c r="E16" s="8"/>
      <c r="F16" s="8">
        <v>12.0</v>
      </c>
      <c r="G16" s="8"/>
      <c r="H16" s="9"/>
      <c r="I16" s="3"/>
      <c r="J16" s="3"/>
      <c r="K16" s="3"/>
      <c r="L16" s="8"/>
      <c r="M16" s="8"/>
      <c r="N16" s="8"/>
      <c r="O16" s="8"/>
      <c r="P16" s="8"/>
      <c r="Q16" s="8"/>
      <c r="R16" s="8"/>
    </row>
    <row r="17">
      <c r="A17" s="4">
        <v>41504.0</v>
      </c>
      <c r="B17" s="5" t="s">
        <v>15</v>
      </c>
      <c r="C17" s="5" t="s">
        <v>35</v>
      </c>
      <c r="D17" s="6" t="s">
        <v>30</v>
      </c>
      <c r="E17" s="8"/>
      <c r="F17" s="8">
        <v>13.0</v>
      </c>
      <c r="G17" s="8"/>
      <c r="H17" s="9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8"/>
      <c r="M18" s="8"/>
      <c r="N18" s="8"/>
      <c r="O18" s="8"/>
      <c r="P18" s="8"/>
      <c r="Q18" s="8"/>
      <c r="R18" s="8"/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8"/>
      <c r="M19" s="8"/>
      <c r="N19" s="8"/>
      <c r="O19" s="8"/>
      <c r="P19" s="8"/>
      <c r="Q19" s="8"/>
      <c r="R19" s="8"/>
    </row>
    <row r="20">
      <c r="A20" s="1"/>
      <c r="B20" s="3"/>
      <c r="C20" s="3"/>
      <c r="D20" s="2"/>
      <c r="E20" s="3"/>
      <c r="F20" s="3"/>
      <c r="G20" s="3"/>
      <c r="H20" s="3"/>
      <c r="I20" s="3"/>
      <c r="J20" s="3"/>
      <c r="K20" s="3"/>
      <c r="L20" s="8"/>
      <c r="M20" s="8"/>
      <c r="N20" s="8"/>
      <c r="O20" s="8"/>
      <c r="P20" s="8"/>
      <c r="Q20" s="8"/>
      <c r="R20" s="8"/>
    </row>
    <row r="21">
      <c r="A21" s="1"/>
      <c r="B21" s="3"/>
      <c r="C21" s="3"/>
      <c r="D21" s="2"/>
      <c r="E21" s="3"/>
      <c r="F21" s="3"/>
      <c r="G21" s="3"/>
      <c r="H21" s="3"/>
      <c r="I21" s="3"/>
      <c r="J21" s="3"/>
      <c r="K21" s="3"/>
      <c r="L21" s="8"/>
      <c r="M21" s="8"/>
      <c r="N21" s="8"/>
      <c r="O21" s="8"/>
      <c r="P21" s="8"/>
      <c r="Q21" s="8"/>
      <c r="R21" s="8"/>
    </row>
    <row r="22">
      <c r="A22" s="1"/>
      <c r="B22" s="3"/>
      <c r="C22" s="3"/>
      <c r="D22" s="2"/>
      <c r="E22" s="3"/>
      <c r="F22" s="3"/>
      <c r="G22" s="3"/>
      <c r="H22" s="3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"/>
      <c r="B23" s="3"/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>
      <c r="A24" s="10"/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>
      <c r="A25" s="1"/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 t="s">
        <v>21</v>
      </c>
      <c r="B26" s="3"/>
      <c r="C26" s="3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>
      <c r="A27" s="1" t="s">
        <v>1</v>
      </c>
      <c r="B27" s="1" t="s">
        <v>2</v>
      </c>
      <c r="C27" s="1" t="s">
        <v>3</v>
      </c>
      <c r="D27" s="2" t="s">
        <v>4</v>
      </c>
      <c r="E27" s="1" t="s">
        <v>5</v>
      </c>
      <c r="F27" s="1" t="s">
        <v>6</v>
      </c>
      <c r="G27" s="1" t="s">
        <v>7</v>
      </c>
      <c r="H27" s="1" t="s">
        <v>8</v>
      </c>
      <c r="I27" s="1" t="s">
        <v>9</v>
      </c>
      <c r="J27" s="3"/>
      <c r="K27" s="3"/>
      <c r="L27" s="3"/>
      <c r="M27" s="1" t="s">
        <v>7</v>
      </c>
      <c r="N27" s="1" t="s">
        <v>10</v>
      </c>
      <c r="O27" s="1" t="s">
        <v>11</v>
      </c>
      <c r="P27" s="1" t="s">
        <v>12</v>
      </c>
      <c r="Q27" s="1" t="s">
        <v>13</v>
      </c>
      <c r="R27" s="1" t="s">
        <v>14</v>
      </c>
    </row>
    <row r="28">
      <c r="A28" s="4">
        <v>41901.0</v>
      </c>
      <c r="B28" s="5" t="s">
        <v>15</v>
      </c>
      <c r="C28" s="5" t="s">
        <v>35</v>
      </c>
      <c r="D28" s="6" t="s">
        <v>30</v>
      </c>
      <c r="E28" s="8"/>
      <c r="F28" s="8">
        <v>1.0</v>
      </c>
      <c r="G28" s="8"/>
      <c r="H28" s="9"/>
      <c r="I28" s="8"/>
      <c r="J28" s="1" t="s">
        <v>18</v>
      </c>
      <c r="K28" s="3"/>
      <c r="L28" s="8"/>
      <c r="M28" s="8"/>
      <c r="N28" s="8"/>
      <c r="O28" s="8"/>
      <c r="P28" s="8"/>
      <c r="Q28" s="8"/>
      <c r="R28" s="8"/>
    </row>
    <row r="29">
      <c r="A29" s="4">
        <v>41901.0</v>
      </c>
      <c r="B29" s="5" t="s">
        <v>15</v>
      </c>
      <c r="C29" s="5" t="s">
        <v>35</v>
      </c>
      <c r="D29" s="6" t="s">
        <v>30</v>
      </c>
      <c r="E29" s="8"/>
      <c r="F29" s="8">
        <v>2.0</v>
      </c>
      <c r="G29" s="8"/>
      <c r="H29" s="9"/>
      <c r="I29" s="8"/>
      <c r="J29" s="9"/>
      <c r="K29" s="3"/>
      <c r="L29" s="8"/>
      <c r="M29" s="8"/>
      <c r="N29" s="8"/>
      <c r="O29" s="8"/>
      <c r="P29" s="8"/>
      <c r="Q29" s="8"/>
      <c r="R29" s="8"/>
    </row>
    <row r="30">
      <c r="A30" s="4">
        <v>41901.0</v>
      </c>
      <c r="B30" s="5" t="s">
        <v>15</v>
      </c>
      <c r="C30" s="5" t="s">
        <v>35</v>
      </c>
      <c r="D30" s="6" t="s">
        <v>30</v>
      </c>
      <c r="E30" s="8"/>
      <c r="F30" s="8">
        <v>3.0</v>
      </c>
      <c r="G30" s="8"/>
      <c r="H30" s="9"/>
      <c r="I30" s="8"/>
      <c r="J30" s="1" t="s">
        <v>20</v>
      </c>
      <c r="K30" s="3"/>
      <c r="L30" s="8"/>
      <c r="M30" s="8"/>
      <c r="N30" s="8"/>
      <c r="O30" s="8"/>
      <c r="P30" s="8"/>
      <c r="Q30" s="8"/>
      <c r="R30" s="8"/>
    </row>
    <row r="31">
      <c r="A31" s="4">
        <v>41901.0</v>
      </c>
      <c r="B31" s="5" t="s">
        <v>15</v>
      </c>
      <c r="C31" s="5" t="s">
        <v>35</v>
      </c>
      <c r="D31" s="6" t="s">
        <v>30</v>
      </c>
      <c r="E31" s="8"/>
      <c r="F31" s="8">
        <v>4.0</v>
      </c>
      <c r="G31" s="8"/>
      <c r="H31" s="9"/>
      <c r="I31" s="8"/>
      <c r="J31" s="9"/>
      <c r="K31" s="3"/>
      <c r="L31" s="8"/>
      <c r="M31" s="8"/>
      <c r="N31" s="8"/>
      <c r="O31" s="8"/>
      <c r="P31" s="8"/>
      <c r="Q31" s="8"/>
      <c r="R31" s="8"/>
    </row>
    <row r="32">
      <c r="A32" s="4">
        <v>41901.0</v>
      </c>
      <c r="B32" s="5" t="s">
        <v>15</v>
      </c>
      <c r="C32" s="5" t="s">
        <v>35</v>
      </c>
      <c r="D32" s="6" t="s">
        <v>30</v>
      </c>
      <c r="E32" s="8"/>
      <c r="F32" s="8">
        <v>5.0</v>
      </c>
      <c r="G32" s="8"/>
      <c r="H32" s="9"/>
      <c r="I32" s="8"/>
      <c r="J32" s="3"/>
      <c r="K32" s="3"/>
      <c r="L32" s="8"/>
      <c r="M32" s="8"/>
      <c r="N32" s="8"/>
      <c r="O32" s="8"/>
      <c r="P32" s="8"/>
      <c r="Q32" s="8"/>
      <c r="R32" s="8"/>
    </row>
    <row r="33">
      <c r="A33" s="4">
        <v>41901.0</v>
      </c>
      <c r="B33" s="5" t="s">
        <v>15</v>
      </c>
      <c r="C33" s="5" t="s">
        <v>35</v>
      </c>
      <c r="D33" s="6" t="s">
        <v>30</v>
      </c>
      <c r="E33" s="8"/>
      <c r="F33" s="8">
        <v>6.0</v>
      </c>
      <c r="G33" s="8"/>
      <c r="H33" s="9"/>
      <c r="I33" s="3"/>
      <c r="J33" s="3"/>
      <c r="K33" s="3"/>
      <c r="L33" s="8"/>
      <c r="M33" s="8"/>
      <c r="N33" s="8"/>
      <c r="O33" s="8"/>
      <c r="P33" s="8"/>
      <c r="Q33" s="8"/>
      <c r="R33" s="8"/>
    </row>
    <row r="34">
      <c r="A34" s="4">
        <v>41901.0</v>
      </c>
      <c r="B34" s="5" t="s">
        <v>15</v>
      </c>
      <c r="C34" s="5" t="s">
        <v>35</v>
      </c>
      <c r="D34" s="6" t="s">
        <v>30</v>
      </c>
      <c r="E34" s="8"/>
      <c r="F34" s="8">
        <v>7.0</v>
      </c>
      <c r="G34" s="8"/>
      <c r="H34" s="9"/>
      <c r="I34" s="3"/>
      <c r="J34" s="3"/>
      <c r="K34" s="3"/>
      <c r="L34" s="8"/>
      <c r="M34" s="8"/>
      <c r="N34" s="8"/>
      <c r="O34" s="8"/>
      <c r="P34" s="8"/>
      <c r="Q34" s="8"/>
      <c r="R34" s="8"/>
    </row>
    <row r="35">
      <c r="A35" s="4">
        <v>41901.0</v>
      </c>
      <c r="B35" s="5" t="s">
        <v>15</v>
      </c>
      <c r="C35" s="5" t="s">
        <v>35</v>
      </c>
      <c r="D35" s="6" t="s">
        <v>30</v>
      </c>
      <c r="E35" s="8"/>
      <c r="F35" s="8">
        <v>8.0</v>
      </c>
      <c r="G35" s="8"/>
      <c r="H35" s="9"/>
      <c r="I35" s="3"/>
      <c r="J35" s="3"/>
      <c r="K35" s="3"/>
      <c r="L35" s="8"/>
      <c r="M35" s="8"/>
      <c r="N35" s="8"/>
      <c r="O35" s="8"/>
      <c r="P35" s="8"/>
      <c r="Q35" s="8"/>
      <c r="R35" s="8"/>
    </row>
    <row r="36">
      <c r="A36" s="4">
        <v>41901.0</v>
      </c>
      <c r="B36" s="5" t="s">
        <v>15</v>
      </c>
      <c r="C36" s="5" t="s">
        <v>35</v>
      </c>
      <c r="D36" s="6" t="s">
        <v>30</v>
      </c>
      <c r="E36" s="8"/>
      <c r="F36" s="8">
        <v>9.0</v>
      </c>
      <c r="G36" s="8"/>
      <c r="H36" s="9"/>
      <c r="I36" s="3"/>
      <c r="J36" s="3"/>
      <c r="K36" s="3"/>
      <c r="L36" s="8"/>
      <c r="M36" s="8"/>
      <c r="N36" s="8"/>
      <c r="O36" s="8"/>
      <c r="P36" s="8"/>
      <c r="Q36" s="8"/>
      <c r="R36" s="8"/>
    </row>
    <row r="37">
      <c r="A37" s="4">
        <v>41901.0</v>
      </c>
      <c r="B37" s="5" t="s">
        <v>15</v>
      </c>
      <c r="C37" s="5" t="s">
        <v>35</v>
      </c>
      <c r="D37" s="6" t="s">
        <v>30</v>
      </c>
      <c r="E37" s="8"/>
      <c r="F37" s="8">
        <v>10.0</v>
      </c>
      <c r="G37" s="8"/>
      <c r="H37" s="9"/>
      <c r="I37" s="3"/>
      <c r="J37" s="3"/>
      <c r="K37" s="3"/>
      <c r="L37" s="8"/>
      <c r="M37" s="8"/>
      <c r="N37" s="8"/>
      <c r="O37" s="8"/>
      <c r="P37" s="8"/>
      <c r="Q37" s="8"/>
      <c r="R37" s="8"/>
    </row>
    <row r="38">
      <c r="A38" s="4">
        <v>41901.0</v>
      </c>
      <c r="B38" s="5" t="s">
        <v>15</v>
      </c>
      <c r="C38" s="5" t="s">
        <v>35</v>
      </c>
      <c r="D38" s="6" t="s">
        <v>30</v>
      </c>
      <c r="E38" s="8"/>
      <c r="F38" s="8">
        <v>11.0</v>
      </c>
      <c r="G38" s="8"/>
      <c r="H38" s="9"/>
      <c r="I38" s="3"/>
      <c r="J38" s="3"/>
      <c r="K38" s="3"/>
      <c r="L38" s="8"/>
      <c r="M38" s="8"/>
      <c r="N38" s="8"/>
      <c r="O38" s="8"/>
      <c r="P38" s="8"/>
      <c r="Q38" s="8"/>
      <c r="R38" s="8"/>
    </row>
    <row r="39">
      <c r="A39" s="4">
        <v>41901.0</v>
      </c>
      <c r="B39" s="5" t="s">
        <v>15</v>
      </c>
      <c r="C39" s="5" t="s">
        <v>35</v>
      </c>
      <c r="D39" s="6" t="s">
        <v>30</v>
      </c>
      <c r="E39" s="8"/>
      <c r="F39" s="8">
        <v>12.0</v>
      </c>
      <c r="G39" s="8"/>
      <c r="H39" s="9"/>
      <c r="I39" s="3"/>
      <c r="J39" s="3"/>
      <c r="K39" s="3"/>
      <c r="L39" s="8"/>
      <c r="M39" s="8"/>
      <c r="N39" s="8"/>
      <c r="O39" s="8"/>
      <c r="P39" s="8"/>
      <c r="Q39" s="8"/>
      <c r="R39" s="8"/>
    </row>
    <row r="40">
      <c r="A40" s="4">
        <v>41901.0</v>
      </c>
      <c r="B40" s="5" t="s">
        <v>15</v>
      </c>
      <c r="C40" s="5" t="s">
        <v>35</v>
      </c>
      <c r="D40" s="6" t="s">
        <v>30</v>
      </c>
      <c r="E40" s="8"/>
      <c r="F40" s="8">
        <v>13.0</v>
      </c>
      <c r="G40" s="8"/>
      <c r="H40" s="9"/>
      <c r="I40" s="3"/>
      <c r="J40" s="3"/>
      <c r="K40" s="3"/>
      <c r="L40" s="8"/>
      <c r="M40" s="8"/>
      <c r="N40" s="8"/>
      <c r="O40" s="8"/>
      <c r="P40" s="8"/>
      <c r="Q40" s="8"/>
      <c r="R40" s="8"/>
    </row>
    <row r="41">
      <c r="A41" s="1"/>
      <c r="B41" s="3"/>
      <c r="C41" s="3"/>
      <c r="D41" s="2"/>
      <c r="E41" s="3"/>
      <c r="F41" s="3"/>
      <c r="G41" s="3"/>
      <c r="H41" s="3"/>
      <c r="I41" s="3"/>
      <c r="J41" s="3"/>
      <c r="K41" s="3"/>
      <c r="L41" s="8"/>
      <c r="M41" s="8"/>
      <c r="N41" s="8"/>
      <c r="O41" s="8"/>
      <c r="P41" s="8"/>
      <c r="Q41" s="8"/>
      <c r="R41" s="8"/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8"/>
      <c r="M42" s="8"/>
      <c r="N42" s="8"/>
      <c r="O42" s="8"/>
      <c r="P42" s="8"/>
      <c r="Q42" s="8"/>
      <c r="R42" s="8"/>
    </row>
    <row r="43">
      <c r="A43" s="1"/>
      <c r="B43" s="3"/>
      <c r="C43" s="3"/>
      <c r="D43" s="2"/>
      <c r="E43" s="3"/>
      <c r="F43" s="3"/>
      <c r="G43" s="3"/>
      <c r="H43" s="3"/>
      <c r="I43" s="3"/>
      <c r="J43" s="3"/>
      <c r="K43" s="3"/>
      <c r="L43" s="8"/>
      <c r="M43" s="8"/>
      <c r="N43" s="8"/>
      <c r="O43" s="8"/>
      <c r="P43" s="8"/>
      <c r="Q43" s="8"/>
      <c r="R43" s="8"/>
    </row>
    <row r="44">
      <c r="A44" s="1"/>
      <c r="B44" s="3"/>
      <c r="C44" s="3"/>
      <c r="D44" s="2"/>
      <c r="E44" s="3"/>
      <c r="F44" s="3"/>
      <c r="G44" s="3"/>
      <c r="H44" s="3"/>
      <c r="I44" s="3"/>
      <c r="J44" s="3"/>
      <c r="K44" s="3"/>
      <c r="L44" s="8"/>
      <c r="M44" s="8"/>
      <c r="N44" s="8"/>
      <c r="O44" s="8"/>
      <c r="P44" s="8"/>
      <c r="Q44" s="8"/>
      <c r="R44" s="8"/>
    </row>
    <row r="45">
      <c r="A45" s="1"/>
      <c r="B45" s="3"/>
      <c r="C45" s="3"/>
      <c r="D45" s="2"/>
      <c r="E45" s="3"/>
      <c r="F45" s="3"/>
      <c r="G45" s="3"/>
      <c r="H45" s="3"/>
      <c r="I45" s="3"/>
      <c r="J45" s="3"/>
      <c r="K45" s="3"/>
      <c r="L45" s="8"/>
      <c r="M45" s="8"/>
      <c r="N45" s="8"/>
      <c r="O45" s="8"/>
      <c r="P45" s="8"/>
      <c r="Q45" s="8"/>
      <c r="R45" s="8"/>
    </row>
    <row r="46">
      <c r="A46" s="1"/>
      <c r="B46" s="3"/>
      <c r="C46" s="3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10"/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>
      <c r="A48" s="1"/>
      <c r="B48" s="3"/>
      <c r="C48" s="3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1" t="s">
        <v>22</v>
      </c>
      <c r="B49" s="3"/>
      <c r="C49" s="3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>
      <c r="A50" s="1"/>
      <c r="B50" s="1" t="s">
        <v>2</v>
      </c>
      <c r="C50" s="1" t="s">
        <v>3</v>
      </c>
      <c r="D50" s="2" t="s">
        <v>4</v>
      </c>
      <c r="E50" s="1" t="s">
        <v>5</v>
      </c>
      <c r="F50" s="1" t="s">
        <v>6</v>
      </c>
      <c r="G50" s="1" t="s">
        <v>23</v>
      </c>
      <c r="H50" s="1" t="s">
        <v>24</v>
      </c>
      <c r="I50" s="3"/>
      <c r="J50" s="1" t="s">
        <v>25</v>
      </c>
      <c r="K50" s="3"/>
      <c r="L50" s="3"/>
      <c r="M50" s="3"/>
      <c r="N50" s="3"/>
      <c r="O50" s="3"/>
      <c r="P50" s="3"/>
      <c r="Q50" s="3"/>
      <c r="R50" s="3"/>
    </row>
    <row r="51">
      <c r="A51" s="13"/>
      <c r="B51" s="5" t="s">
        <v>15</v>
      </c>
      <c r="C51" s="5" t="s">
        <v>35</v>
      </c>
      <c r="D51" s="6" t="s">
        <v>30</v>
      </c>
      <c r="E51" s="8"/>
      <c r="F51" s="8">
        <v>1.0</v>
      </c>
      <c r="G51" s="9"/>
      <c r="H51" s="9"/>
      <c r="I51" s="3"/>
      <c r="J51" s="7">
        <v>397.0</v>
      </c>
      <c r="K51" s="3"/>
      <c r="L51" s="3"/>
      <c r="M51" s="3"/>
      <c r="N51" s="3"/>
      <c r="O51" s="3"/>
      <c r="P51" s="3"/>
      <c r="Q51" s="3"/>
      <c r="R51" s="3"/>
    </row>
    <row r="52">
      <c r="A52" s="13"/>
      <c r="B52" s="5" t="s">
        <v>15</v>
      </c>
      <c r="C52" s="5" t="s">
        <v>35</v>
      </c>
      <c r="D52" s="6" t="s">
        <v>30</v>
      </c>
      <c r="E52" s="8"/>
      <c r="F52" s="8">
        <v>2.0</v>
      </c>
      <c r="G52" s="9"/>
      <c r="H52" s="9"/>
      <c r="I52" s="3"/>
      <c r="J52" s="1" t="s">
        <v>27</v>
      </c>
      <c r="K52" s="3"/>
      <c r="L52" s="3"/>
      <c r="M52" s="3"/>
      <c r="N52" s="3"/>
      <c r="O52" s="3"/>
      <c r="P52" s="3"/>
      <c r="Q52" s="3"/>
      <c r="R52" s="3"/>
    </row>
    <row r="53">
      <c r="A53" s="13"/>
      <c r="B53" s="5" t="s">
        <v>15</v>
      </c>
      <c r="C53" s="5" t="s">
        <v>35</v>
      </c>
      <c r="D53" s="6" t="s">
        <v>30</v>
      </c>
      <c r="E53" s="8"/>
      <c r="F53" s="8">
        <v>3.0</v>
      </c>
      <c r="G53" s="9"/>
      <c r="H53" s="9"/>
      <c r="I53" s="3"/>
      <c r="J53" s="9"/>
      <c r="K53" s="3"/>
      <c r="L53" s="3"/>
      <c r="M53" s="3"/>
      <c r="N53" s="3"/>
      <c r="O53" s="3"/>
      <c r="P53" s="3"/>
      <c r="Q53" s="3"/>
      <c r="R53" s="3"/>
    </row>
    <row r="54">
      <c r="A54" s="13"/>
      <c r="B54" s="5" t="s">
        <v>15</v>
      </c>
      <c r="C54" s="5" t="s">
        <v>35</v>
      </c>
      <c r="D54" s="6" t="s">
        <v>30</v>
      </c>
      <c r="E54" s="8"/>
      <c r="F54" s="8">
        <v>4.0</v>
      </c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13"/>
      <c r="B55" s="5" t="s">
        <v>15</v>
      </c>
      <c r="C55" s="5" t="s">
        <v>35</v>
      </c>
      <c r="D55" s="6" t="s">
        <v>30</v>
      </c>
      <c r="E55" s="8"/>
      <c r="F55" s="8">
        <v>5.0</v>
      </c>
      <c r="G55" s="9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13"/>
      <c r="B56" s="5" t="s">
        <v>15</v>
      </c>
      <c r="C56" s="5" t="s">
        <v>35</v>
      </c>
      <c r="D56" s="6" t="s">
        <v>30</v>
      </c>
      <c r="E56" s="8"/>
      <c r="F56" s="8">
        <v>6.0</v>
      </c>
      <c r="G56" s="9"/>
      <c r="H56" s="9"/>
      <c r="I56" s="3"/>
      <c r="J56" s="1" t="s">
        <v>28</v>
      </c>
      <c r="K56" s="3"/>
      <c r="L56" s="3"/>
      <c r="M56" s="3"/>
      <c r="N56" s="3"/>
      <c r="O56" s="3"/>
      <c r="P56" s="3"/>
      <c r="Q56" s="3"/>
      <c r="R56" s="3"/>
    </row>
    <row r="57">
      <c r="A57" s="13"/>
      <c r="B57" s="5" t="s">
        <v>15</v>
      </c>
      <c r="C57" s="5" t="s">
        <v>35</v>
      </c>
      <c r="D57" s="6" t="s">
        <v>30</v>
      </c>
      <c r="E57" s="8"/>
      <c r="F57" s="8">
        <v>7.0</v>
      </c>
      <c r="G57" s="9"/>
      <c r="H57" s="9"/>
      <c r="I57" s="3"/>
      <c r="J57" s="8"/>
      <c r="K57" s="3"/>
      <c r="L57" s="3"/>
      <c r="M57" s="3"/>
      <c r="N57" s="3"/>
      <c r="O57" s="3"/>
      <c r="P57" s="3"/>
      <c r="Q57" s="3"/>
      <c r="R57" s="3"/>
    </row>
    <row r="58">
      <c r="A58" s="13"/>
      <c r="B58" s="5" t="s">
        <v>15</v>
      </c>
      <c r="C58" s="5" t="s">
        <v>35</v>
      </c>
      <c r="D58" s="6" t="s">
        <v>30</v>
      </c>
      <c r="E58" s="8"/>
      <c r="F58" s="8">
        <v>8.0</v>
      </c>
      <c r="G58" s="9"/>
      <c r="H58" s="9"/>
      <c r="I58" s="3"/>
      <c r="J58" s="1" t="s">
        <v>29</v>
      </c>
      <c r="K58" s="3"/>
      <c r="L58" s="3"/>
      <c r="M58" s="3"/>
      <c r="N58" s="3"/>
      <c r="O58" s="3"/>
      <c r="P58" s="3"/>
      <c r="Q58" s="3"/>
      <c r="R58" s="3"/>
    </row>
    <row r="59">
      <c r="A59" s="13"/>
      <c r="B59" s="5" t="s">
        <v>15</v>
      </c>
      <c r="C59" s="5" t="s">
        <v>35</v>
      </c>
      <c r="D59" s="6" t="s">
        <v>30</v>
      </c>
      <c r="E59" s="8"/>
      <c r="F59" s="8">
        <v>9.0</v>
      </c>
      <c r="G59" s="9"/>
      <c r="H59" s="9"/>
      <c r="I59" s="3"/>
      <c r="J59" s="8"/>
      <c r="K59" s="3"/>
      <c r="L59" s="3"/>
      <c r="M59" s="3"/>
      <c r="N59" s="3"/>
      <c r="O59" s="3"/>
      <c r="P59" s="3"/>
      <c r="Q59" s="3"/>
      <c r="R59" s="3"/>
    </row>
    <row r="60">
      <c r="A60" s="13"/>
      <c r="B60" s="5" t="s">
        <v>15</v>
      </c>
      <c r="C60" s="5" t="s">
        <v>35</v>
      </c>
      <c r="D60" s="6" t="s">
        <v>30</v>
      </c>
      <c r="E60" s="8"/>
      <c r="F60" s="8">
        <v>10.0</v>
      </c>
      <c r="G60" s="9"/>
      <c r="H60" s="9"/>
      <c r="I60" s="3"/>
      <c r="J60" s="1" t="s">
        <v>22</v>
      </c>
      <c r="K60" s="3"/>
      <c r="L60" s="3"/>
      <c r="M60" s="3"/>
      <c r="N60" s="3"/>
      <c r="O60" s="3"/>
      <c r="P60" s="3"/>
      <c r="Q60" s="3"/>
      <c r="R60" s="3"/>
    </row>
    <row r="61">
      <c r="A61" s="13"/>
      <c r="B61" s="5" t="s">
        <v>15</v>
      </c>
      <c r="C61" s="5" t="s">
        <v>35</v>
      </c>
      <c r="D61" s="6" t="s">
        <v>30</v>
      </c>
      <c r="E61" s="8"/>
      <c r="F61" s="8">
        <v>11.0</v>
      </c>
      <c r="G61" s="9"/>
      <c r="H61" s="9"/>
      <c r="I61" s="3"/>
      <c r="J61" s="8"/>
      <c r="K61" s="3"/>
      <c r="L61" s="3"/>
      <c r="M61" s="3"/>
      <c r="N61" s="3"/>
      <c r="O61" s="3"/>
      <c r="P61" s="3"/>
      <c r="Q61" s="3"/>
      <c r="R61" s="3"/>
    </row>
    <row r="62">
      <c r="A62" s="13"/>
      <c r="B62" s="5" t="s">
        <v>15</v>
      </c>
      <c r="C62" s="5" t="s">
        <v>35</v>
      </c>
      <c r="D62" s="6" t="s">
        <v>30</v>
      </c>
      <c r="E62" s="8"/>
      <c r="F62" s="8">
        <v>12.0</v>
      </c>
      <c r="G62" s="9"/>
      <c r="H62" s="9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>
      <c r="A63" s="13"/>
      <c r="B63" s="5" t="s">
        <v>15</v>
      </c>
      <c r="C63" s="5" t="s">
        <v>35</v>
      </c>
      <c r="D63" s="6" t="s">
        <v>30</v>
      </c>
      <c r="E63" s="8"/>
      <c r="F63" s="8">
        <v>13.0</v>
      </c>
      <c r="G63" s="9"/>
      <c r="H63" s="9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>
      <c r="A64" s="1"/>
      <c r="B64" s="3"/>
      <c r="C64" s="3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5" t="s">
        <v>34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6"/>
      <c r="T1" s="16"/>
      <c r="U1" s="16"/>
      <c r="V1" s="16"/>
      <c r="W1" s="16"/>
      <c r="X1" s="16"/>
      <c r="Y1" s="16"/>
      <c r="Z1" s="16"/>
    </row>
    <row r="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1" t="s">
        <v>0</v>
      </c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3"/>
      <c r="K4" s="3"/>
      <c r="L4" s="3"/>
      <c r="M4" s="1" t="s">
        <v>7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>
      <c r="A5" s="4">
        <v>41504.0</v>
      </c>
      <c r="B5" s="5" t="s">
        <v>15</v>
      </c>
      <c r="C5" s="5" t="s">
        <v>35</v>
      </c>
      <c r="D5" s="6" t="s">
        <v>31</v>
      </c>
      <c r="E5" s="8"/>
      <c r="F5" s="8">
        <v>1.0</v>
      </c>
      <c r="G5" s="8"/>
      <c r="H5" s="9"/>
      <c r="I5" s="8"/>
      <c r="J5" s="1" t="s">
        <v>18</v>
      </c>
      <c r="K5" s="3"/>
      <c r="L5" s="7"/>
      <c r="M5" s="8"/>
      <c r="N5" s="8"/>
      <c r="O5" s="8"/>
      <c r="P5" s="8"/>
      <c r="Q5" s="8"/>
      <c r="R5" s="8"/>
    </row>
    <row r="6">
      <c r="A6" s="4">
        <v>41504.0</v>
      </c>
      <c r="B6" s="5" t="s">
        <v>15</v>
      </c>
      <c r="C6" s="5" t="s">
        <v>35</v>
      </c>
      <c r="D6" s="6" t="s">
        <v>31</v>
      </c>
      <c r="E6" s="8"/>
      <c r="F6" s="8">
        <v>2.0</v>
      </c>
      <c r="G6" s="8"/>
      <c r="H6" s="9"/>
      <c r="I6" s="8"/>
      <c r="J6" s="9"/>
      <c r="K6" s="3"/>
      <c r="L6" s="8"/>
      <c r="M6" s="8"/>
      <c r="N6" s="8"/>
      <c r="O6" s="8"/>
      <c r="P6" s="8"/>
      <c r="Q6" s="8"/>
      <c r="R6" s="8"/>
    </row>
    <row r="7">
      <c r="A7" s="4">
        <v>41504.0</v>
      </c>
      <c r="B7" s="5" t="s">
        <v>15</v>
      </c>
      <c r="C7" s="5" t="s">
        <v>35</v>
      </c>
      <c r="D7" s="6" t="s">
        <v>31</v>
      </c>
      <c r="E7" s="8"/>
      <c r="F7" s="8">
        <v>3.0</v>
      </c>
      <c r="G7" s="8"/>
      <c r="H7" s="9"/>
      <c r="I7" s="8"/>
      <c r="J7" s="1" t="s">
        <v>20</v>
      </c>
      <c r="K7" s="3"/>
      <c r="L7" s="8"/>
      <c r="M7" s="8"/>
      <c r="N7" s="8"/>
      <c r="O7" s="8"/>
      <c r="P7" s="8"/>
      <c r="Q7" s="8"/>
      <c r="R7" s="8"/>
    </row>
    <row r="8">
      <c r="A8" s="4">
        <v>41504.0</v>
      </c>
      <c r="B8" s="5" t="s">
        <v>15</v>
      </c>
      <c r="C8" s="5" t="s">
        <v>35</v>
      </c>
      <c r="D8" s="6" t="s">
        <v>31</v>
      </c>
      <c r="E8" s="8"/>
      <c r="F8" s="8">
        <v>4.0</v>
      </c>
      <c r="G8" s="8"/>
      <c r="H8" s="9"/>
      <c r="I8" s="8"/>
      <c r="J8" s="9"/>
      <c r="K8" s="3"/>
      <c r="L8" s="8"/>
      <c r="M8" s="8"/>
      <c r="N8" s="8"/>
      <c r="O8" s="8"/>
      <c r="P8" s="8"/>
      <c r="Q8" s="8"/>
      <c r="R8" s="8"/>
    </row>
    <row r="9">
      <c r="A9" s="4">
        <v>41504.0</v>
      </c>
      <c r="B9" s="5" t="s">
        <v>15</v>
      </c>
      <c r="C9" s="5" t="s">
        <v>35</v>
      </c>
      <c r="D9" s="6" t="s">
        <v>31</v>
      </c>
      <c r="E9" s="8"/>
      <c r="F9" s="8">
        <v>5.0</v>
      </c>
      <c r="G9" s="8"/>
      <c r="H9" s="9"/>
      <c r="I9" s="8"/>
      <c r="J9" s="3"/>
      <c r="K9" s="3"/>
      <c r="L9" s="8"/>
      <c r="M9" s="8"/>
      <c r="N9" s="8"/>
      <c r="O9" s="8"/>
      <c r="P9" s="8"/>
      <c r="Q9" s="8"/>
      <c r="R9" s="8"/>
    </row>
    <row r="10">
      <c r="A10" s="4">
        <v>41504.0</v>
      </c>
      <c r="B10" s="5" t="s">
        <v>15</v>
      </c>
      <c r="C10" s="5" t="s">
        <v>35</v>
      </c>
      <c r="D10" s="6" t="s">
        <v>31</v>
      </c>
      <c r="E10" s="8"/>
      <c r="F10" s="8">
        <v>6.0</v>
      </c>
      <c r="G10" s="8"/>
      <c r="H10" s="9"/>
      <c r="I10" s="3"/>
      <c r="J10" s="3"/>
      <c r="K10" s="3"/>
      <c r="L10" s="8"/>
      <c r="M10" s="8"/>
      <c r="N10" s="8"/>
      <c r="O10" s="8"/>
      <c r="P10" s="8"/>
      <c r="Q10" s="8"/>
      <c r="R10" s="8"/>
    </row>
    <row r="11">
      <c r="A11" s="4">
        <v>41504.0</v>
      </c>
      <c r="B11" s="5" t="s">
        <v>15</v>
      </c>
      <c r="C11" s="5" t="s">
        <v>35</v>
      </c>
      <c r="D11" s="6" t="s">
        <v>31</v>
      </c>
      <c r="E11" s="8"/>
      <c r="F11" s="8">
        <v>7.0</v>
      </c>
      <c r="G11" s="8"/>
      <c r="H11" s="9"/>
      <c r="I11" s="3"/>
      <c r="J11" s="3"/>
      <c r="K11" s="3"/>
      <c r="L11" s="8"/>
      <c r="M11" s="8"/>
      <c r="N11" s="8"/>
      <c r="O11" s="8"/>
      <c r="P11" s="8"/>
      <c r="Q11" s="8"/>
      <c r="R11" s="8"/>
    </row>
    <row r="12">
      <c r="A12" s="4">
        <v>41504.0</v>
      </c>
      <c r="B12" s="5" t="s">
        <v>15</v>
      </c>
      <c r="C12" s="5" t="s">
        <v>35</v>
      </c>
      <c r="D12" s="6" t="s">
        <v>31</v>
      </c>
      <c r="E12" s="8"/>
      <c r="F12" s="8">
        <v>8.0</v>
      </c>
      <c r="G12" s="8"/>
      <c r="H12" s="9"/>
      <c r="I12" s="3"/>
      <c r="J12" s="3"/>
      <c r="K12" s="3"/>
      <c r="L12" s="8"/>
      <c r="M12" s="8"/>
      <c r="N12" s="8"/>
      <c r="O12" s="8"/>
      <c r="P12" s="8"/>
      <c r="Q12" s="8"/>
      <c r="R12" s="8"/>
    </row>
    <row r="13">
      <c r="A13" s="4">
        <v>41504.0</v>
      </c>
      <c r="B13" s="5" t="s">
        <v>15</v>
      </c>
      <c r="C13" s="5" t="s">
        <v>35</v>
      </c>
      <c r="D13" s="6" t="s">
        <v>31</v>
      </c>
      <c r="E13" s="8"/>
      <c r="F13" s="8">
        <v>9.0</v>
      </c>
      <c r="G13" s="8"/>
      <c r="H13" s="9"/>
      <c r="I13" s="3"/>
      <c r="J13" s="3"/>
      <c r="K13" s="3"/>
      <c r="L13" s="8"/>
      <c r="M13" s="8"/>
      <c r="N13" s="8"/>
      <c r="O13" s="8"/>
      <c r="P13" s="8"/>
      <c r="Q13" s="8"/>
      <c r="R13" s="8"/>
    </row>
    <row r="14">
      <c r="A14" s="4">
        <v>41504.0</v>
      </c>
      <c r="B14" s="5" t="s">
        <v>15</v>
      </c>
      <c r="C14" s="5" t="s">
        <v>35</v>
      </c>
      <c r="D14" s="6" t="s">
        <v>31</v>
      </c>
      <c r="E14" s="8"/>
      <c r="F14" s="8">
        <v>10.0</v>
      </c>
      <c r="G14" s="8"/>
      <c r="H14" s="9"/>
      <c r="I14" s="3"/>
      <c r="J14" s="3"/>
      <c r="K14" s="3"/>
      <c r="L14" s="8"/>
      <c r="M14" s="8"/>
      <c r="N14" s="8"/>
      <c r="O14" s="8"/>
      <c r="P14" s="8"/>
      <c r="Q14" s="8"/>
      <c r="R14" s="8"/>
    </row>
    <row r="15">
      <c r="A15" s="4">
        <v>41504.0</v>
      </c>
      <c r="B15" s="5" t="s">
        <v>15</v>
      </c>
      <c r="C15" s="5" t="s">
        <v>35</v>
      </c>
      <c r="D15" s="6" t="s">
        <v>31</v>
      </c>
      <c r="E15" s="8"/>
      <c r="F15" s="8">
        <v>11.0</v>
      </c>
      <c r="G15" s="8"/>
      <c r="H15" s="9"/>
      <c r="I15" s="3"/>
      <c r="J15" s="3"/>
      <c r="K15" s="3"/>
      <c r="L15" s="8"/>
      <c r="M15" s="8"/>
      <c r="N15" s="8"/>
      <c r="O15" s="8"/>
      <c r="P15" s="8"/>
      <c r="Q15" s="8"/>
      <c r="R15" s="8"/>
    </row>
    <row r="16">
      <c r="A16" s="4">
        <v>41504.0</v>
      </c>
      <c r="B16" s="5" t="s">
        <v>15</v>
      </c>
      <c r="C16" s="5" t="s">
        <v>35</v>
      </c>
      <c r="D16" s="6" t="s">
        <v>31</v>
      </c>
      <c r="E16" s="8"/>
      <c r="F16" s="8">
        <v>12.0</v>
      </c>
      <c r="G16" s="8"/>
      <c r="H16" s="9"/>
      <c r="I16" s="3"/>
      <c r="J16" s="3"/>
      <c r="K16" s="3"/>
      <c r="L16" s="8"/>
      <c r="M16" s="8"/>
      <c r="N16" s="8"/>
      <c r="O16" s="8"/>
      <c r="P16" s="8"/>
      <c r="Q16" s="8"/>
      <c r="R16" s="8"/>
    </row>
    <row r="17">
      <c r="A17" s="4">
        <v>41504.0</v>
      </c>
      <c r="B17" s="5" t="s">
        <v>15</v>
      </c>
      <c r="C17" s="5" t="s">
        <v>35</v>
      </c>
      <c r="D17" s="6" t="s">
        <v>31</v>
      </c>
      <c r="E17" s="8"/>
      <c r="F17" s="8">
        <v>13.0</v>
      </c>
      <c r="G17" s="8"/>
      <c r="H17" s="9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8"/>
      <c r="M18" s="8"/>
      <c r="N18" s="8"/>
      <c r="O18" s="8"/>
      <c r="P18" s="8"/>
      <c r="Q18" s="8"/>
      <c r="R18" s="8"/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8"/>
      <c r="M19" s="8"/>
      <c r="N19" s="8"/>
      <c r="O19" s="8"/>
      <c r="P19" s="8"/>
      <c r="Q19" s="8"/>
      <c r="R19" s="8"/>
    </row>
    <row r="20">
      <c r="A20" s="1"/>
      <c r="B20" s="3"/>
      <c r="C20" s="3"/>
      <c r="D20" s="2"/>
      <c r="E20" s="3"/>
      <c r="F20" s="3"/>
      <c r="G20" s="3"/>
      <c r="H20" s="3"/>
      <c r="I20" s="3"/>
      <c r="J20" s="3"/>
      <c r="K20" s="3"/>
      <c r="L20" s="8"/>
      <c r="M20" s="8"/>
      <c r="N20" s="8"/>
      <c r="O20" s="8"/>
      <c r="P20" s="8"/>
      <c r="Q20" s="8"/>
      <c r="R20" s="8"/>
    </row>
    <row r="21">
      <c r="A21" s="1"/>
      <c r="B21" s="3"/>
      <c r="C21" s="3"/>
      <c r="D21" s="2"/>
      <c r="E21" s="3"/>
      <c r="F21" s="3"/>
      <c r="G21" s="3"/>
      <c r="H21" s="3"/>
      <c r="I21" s="3"/>
      <c r="J21" s="3"/>
      <c r="K21" s="3"/>
      <c r="L21" s="8"/>
      <c r="M21" s="8"/>
      <c r="N21" s="8"/>
      <c r="O21" s="8"/>
      <c r="P21" s="8"/>
      <c r="Q21" s="8"/>
      <c r="R21" s="8"/>
    </row>
    <row r="22">
      <c r="A22" s="1"/>
      <c r="B22" s="3"/>
      <c r="C22" s="3"/>
      <c r="D22" s="2"/>
      <c r="E22" s="3"/>
      <c r="F22" s="3"/>
      <c r="G22" s="3"/>
      <c r="H22" s="3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"/>
      <c r="B23" s="3"/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>
      <c r="A24" s="10"/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>
      <c r="A25" s="1"/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 t="s">
        <v>21</v>
      </c>
      <c r="B26" s="3"/>
      <c r="C26" s="3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>
      <c r="A27" s="1" t="s">
        <v>1</v>
      </c>
      <c r="B27" s="1" t="s">
        <v>2</v>
      </c>
      <c r="C27" s="1" t="s">
        <v>3</v>
      </c>
      <c r="D27" s="2" t="s">
        <v>4</v>
      </c>
      <c r="E27" s="1" t="s">
        <v>5</v>
      </c>
      <c r="F27" s="1" t="s">
        <v>6</v>
      </c>
      <c r="G27" s="1" t="s">
        <v>7</v>
      </c>
      <c r="H27" s="1" t="s">
        <v>8</v>
      </c>
      <c r="I27" s="1" t="s">
        <v>9</v>
      </c>
      <c r="J27" s="3"/>
      <c r="K27" s="3"/>
      <c r="L27" s="3"/>
      <c r="M27" s="1" t="s">
        <v>7</v>
      </c>
      <c r="N27" s="1" t="s">
        <v>10</v>
      </c>
      <c r="O27" s="1" t="s">
        <v>11</v>
      </c>
      <c r="P27" s="1" t="s">
        <v>12</v>
      </c>
      <c r="Q27" s="1" t="s">
        <v>13</v>
      </c>
      <c r="R27" s="1" t="s">
        <v>14</v>
      </c>
    </row>
    <row r="28">
      <c r="A28" s="4">
        <v>41901.0</v>
      </c>
      <c r="B28" s="5" t="s">
        <v>15</v>
      </c>
      <c r="C28" s="5" t="s">
        <v>35</v>
      </c>
      <c r="D28" s="6" t="s">
        <v>31</v>
      </c>
      <c r="E28" s="8"/>
      <c r="F28" s="8">
        <v>1.0</v>
      </c>
      <c r="G28" s="8"/>
      <c r="H28" s="9"/>
      <c r="I28" s="8"/>
      <c r="J28" s="1" t="s">
        <v>18</v>
      </c>
      <c r="K28" s="3"/>
      <c r="L28" s="8"/>
      <c r="M28" s="8"/>
      <c r="N28" s="8"/>
      <c r="O28" s="8"/>
      <c r="P28" s="8"/>
      <c r="Q28" s="8"/>
      <c r="R28" s="8"/>
    </row>
    <row r="29">
      <c r="A29" s="4">
        <v>41901.0</v>
      </c>
      <c r="B29" s="5" t="s">
        <v>15</v>
      </c>
      <c r="C29" s="5" t="s">
        <v>35</v>
      </c>
      <c r="D29" s="6" t="s">
        <v>31</v>
      </c>
      <c r="E29" s="8"/>
      <c r="F29" s="8">
        <v>2.0</v>
      </c>
      <c r="G29" s="8"/>
      <c r="H29" s="9"/>
      <c r="I29" s="8"/>
      <c r="J29" s="9"/>
      <c r="K29" s="3"/>
      <c r="L29" s="8"/>
      <c r="M29" s="8"/>
      <c r="N29" s="8"/>
      <c r="O29" s="8"/>
      <c r="P29" s="8"/>
      <c r="Q29" s="8"/>
      <c r="R29" s="8"/>
    </row>
    <row r="30">
      <c r="A30" s="4">
        <v>41901.0</v>
      </c>
      <c r="B30" s="5" t="s">
        <v>15</v>
      </c>
      <c r="C30" s="5" t="s">
        <v>35</v>
      </c>
      <c r="D30" s="6" t="s">
        <v>31</v>
      </c>
      <c r="E30" s="8"/>
      <c r="F30" s="8">
        <v>3.0</v>
      </c>
      <c r="G30" s="8"/>
      <c r="H30" s="9"/>
      <c r="I30" s="8"/>
      <c r="J30" s="1" t="s">
        <v>20</v>
      </c>
      <c r="K30" s="3"/>
      <c r="L30" s="8"/>
      <c r="M30" s="8"/>
      <c r="N30" s="8"/>
      <c r="O30" s="8"/>
      <c r="P30" s="8"/>
      <c r="Q30" s="8"/>
      <c r="R30" s="8"/>
    </row>
    <row r="31">
      <c r="A31" s="4">
        <v>41901.0</v>
      </c>
      <c r="B31" s="5" t="s">
        <v>15</v>
      </c>
      <c r="C31" s="5" t="s">
        <v>35</v>
      </c>
      <c r="D31" s="6" t="s">
        <v>31</v>
      </c>
      <c r="E31" s="8"/>
      <c r="F31" s="8">
        <v>4.0</v>
      </c>
      <c r="G31" s="8"/>
      <c r="H31" s="9"/>
      <c r="I31" s="8"/>
      <c r="J31" s="9"/>
      <c r="K31" s="3"/>
      <c r="L31" s="8"/>
      <c r="M31" s="8"/>
      <c r="N31" s="8"/>
      <c r="O31" s="8"/>
      <c r="P31" s="8"/>
      <c r="Q31" s="8"/>
      <c r="R31" s="8"/>
    </row>
    <row r="32">
      <c r="A32" s="4">
        <v>41901.0</v>
      </c>
      <c r="B32" s="5" t="s">
        <v>15</v>
      </c>
      <c r="C32" s="5" t="s">
        <v>35</v>
      </c>
      <c r="D32" s="6" t="s">
        <v>31</v>
      </c>
      <c r="E32" s="8"/>
      <c r="F32" s="8">
        <v>5.0</v>
      </c>
      <c r="G32" s="8"/>
      <c r="H32" s="9"/>
      <c r="I32" s="8"/>
      <c r="J32" s="3"/>
      <c r="K32" s="3"/>
      <c r="L32" s="8"/>
      <c r="M32" s="8"/>
      <c r="N32" s="8"/>
      <c r="O32" s="8"/>
      <c r="P32" s="8"/>
      <c r="Q32" s="8"/>
      <c r="R32" s="8"/>
    </row>
    <row r="33">
      <c r="A33" s="4">
        <v>41901.0</v>
      </c>
      <c r="B33" s="5" t="s">
        <v>15</v>
      </c>
      <c r="C33" s="5" t="s">
        <v>35</v>
      </c>
      <c r="D33" s="6" t="s">
        <v>31</v>
      </c>
      <c r="E33" s="8"/>
      <c r="F33" s="8">
        <v>6.0</v>
      </c>
      <c r="G33" s="8"/>
      <c r="H33" s="9"/>
      <c r="I33" s="3"/>
      <c r="J33" s="3"/>
      <c r="K33" s="3"/>
      <c r="L33" s="8"/>
      <c r="M33" s="8"/>
      <c r="N33" s="8"/>
      <c r="O33" s="8"/>
      <c r="P33" s="8"/>
      <c r="Q33" s="8"/>
      <c r="R33" s="8"/>
    </row>
    <row r="34">
      <c r="A34" s="4">
        <v>41901.0</v>
      </c>
      <c r="B34" s="5" t="s">
        <v>15</v>
      </c>
      <c r="C34" s="5" t="s">
        <v>35</v>
      </c>
      <c r="D34" s="6" t="s">
        <v>31</v>
      </c>
      <c r="E34" s="8"/>
      <c r="F34" s="8">
        <v>7.0</v>
      </c>
      <c r="G34" s="8"/>
      <c r="H34" s="9"/>
      <c r="I34" s="3"/>
      <c r="J34" s="3"/>
      <c r="K34" s="3"/>
      <c r="L34" s="8"/>
      <c r="M34" s="8"/>
      <c r="N34" s="8"/>
      <c r="O34" s="8"/>
      <c r="P34" s="8"/>
      <c r="Q34" s="8"/>
      <c r="R34" s="8"/>
    </row>
    <row r="35">
      <c r="A35" s="4">
        <v>41901.0</v>
      </c>
      <c r="B35" s="5" t="s">
        <v>15</v>
      </c>
      <c r="C35" s="5" t="s">
        <v>35</v>
      </c>
      <c r="D35" s="6" t="s">
        <v>31</v>
      </c>
      <c r="E35" s="8"/>
      <c r="F35" s="8">
        <v>8.0</v>
      </c>
      <c r="G35" s="8"/>
      <c r="H35" s="9"/>
      <c r="I35" s="3"/>
      <c r="J35" s="3"/>
      <c r="K35" s="3"/>
      <c r="L35" s="8"/>
      <c r="M35" s="8"/>
      <c r="N35" s="8"/>
      <c r="O35" s="8"/>
      <c r="P35" s="8"/>
      <c r="Q35" s="8"/>
      <c r="R35" s="8"/>
    </row>
    <row r="36">
      <c r="A36" s="4">
        <v>41901.0</v>
      </c>
      <c r="B36" s="5" t="s">
        <v>15</v>
      </c>
      <c r="C36" s="5" t="s">
        <v>35</v>
      </c>
      <c r="D36" s="6" t="s">
        <v>31</v>
      </c>
      <c r="E36" s="8"/>
      <c r="F36" s="8">
        <v>9.0</v>
      </c>
      <c r="G36" s="8"/>
      <c r="H36" s="9"/>
      <c r="I36" s="3"/>
      <c r="J36" s="3"/>
      <c r="K36" s="3"/>
      <c r="L36" s="8"/>
      <c r="M36" s="8"/>
      <c r="N36" s="8"/>
      <c r="O36" s="8"/>
      <c r="P36" s="8"/>
      <c r="Q36" s="8"/>
      <c r="R36" s="8"/>
    </row>
    <row r="37">
      <c r="A37" s="4">
        <v>41901.0</v>
      </c>
      <c r="B37" s="5" t="s">
        <v>15</v>
      </c>
      <c r="C37" s="5" t="s">
        <v>35</v>
      </c>
      <c r="D37" s="6" t="s">
        <v>31</v>
      </c>
      <c r="E37" s="8"/>
      <c r="F37" s="8">
        <v>10.0</v>
      </c>
      <c r="G37" s="8"/>
      <c r="H37" s="9"/>
      <c r="I37" s="3"/>
      <c r="J37" s="3"/>
      <c r="K37" s="3"/>
      <c r="L37" s="8"/>
      <c r="M37" s="8"/>
      <c r="N37" s="8"/>
      <c r="O37" s="8"/>
      <c r="P37" s="8"/>
      <c r="Q37" s="8"/>
      <c r="R37" s="8"/>
    </row>
    <row r="38">
      <c r="A38" s="4">
        <v>41901.0</v>
      </c>
      <c r="B38" s="5" t="s">
        <v>15</v>
      </c>
      <c r="C38" s="5" t="s">
        <v>35</v>
      </c>
      <c r="D38" s="6" t="s">
        <v>31</v>
      </c>
      <c r="E38" s="8"/>
      <c r="F38" s="8">
        <v>11.0</v>
      </c>
      <c r="G38" s="8"/>
      <c r="H38" s="9"/>
      <c r="I38" s="3"/>
      <c r="J38" s="3"/>
      <c r="K38" s="3"/>
      <c r="L38" s="8"/>
      <c r="M38" s="8"/>
      <c r="N38" s="8"/>
      <c r="O38" s="8"/>
      <c r="P38" s="8"/>
      <c r="Q38" s="8"/>
      <c r="R38" s="8"/>
    </row>
    <row r="39">
      <c r="A39" s="4">
        <v>41901.0</v>
      </c>
      <c r="B39" s="5" t="s">
        <v>15</v>
      </c>
      <c r="C39" s="5" t="s">
        <v>35</v>
      </c>
      <c r="D39" s="6" t="s">
        <v>31</v>
      </c>
      <c r="E39" s="8"/>
      <c r="F39" s="8">
        <v>12.0</v>
      </c>
      <c r="G39" s="8"/>
      <c r="H39" s="9"/>
      <c r="I39" s="3"/>
      <c r="J39" s="3"/>
      <c r="K39" s="3"/>
      <c r="L39" s="8"/>
      <c r="M39" s="8"/>
      <c r="N39" s="8"/>
      <c r="O39" s="8"/>
      <c r="P39" s="8"/>
      <c r="Q39" s="8"/>
      <c r="R39" s="8"/>
    </row>
    <row r="40">
      <c r="A40" s="4">
        <v>41901.0</v>
      </c>
      <c r="B40" s="5" t="s">
        <v>15</v>
      </c>
      <c r="C40" s="5" t="s">
        <v>35</v>
      </c>
      <c r="D40" s="6" t="s">
        <v>31</v>
      </c>
      <c r="E40" s="8"/>
      <c r="F40" s="8">
        <v>13.0</v>
      </c>
      <c r="G40" s="8"/>
      <c r="H40" s="9"/>
      <c r="I40" s="3"/>
      <c r="J40" s="3"/>
      <c r="K40" s="3"/>
      <c r="L40" s="8"/>
      <c r="M40" s="8"/>
      <c r="N40" s="8"/>
      <c r="O40" s="8"/>
      <c r="P40" s="8"/>
      <c r="Q40" s="8"/>
      <c r="R40" s="8"/>
    </row>
    <row r="41">
      <c r="A41" s="1"/>
      <c r="B41" s="3"/>
      <c r="C41" s="3"/>
      <c r="D41" s="2"/>
      <c r="E41" s="3"/>
      <c r="F41" s="3"/>
      <c r="G41" s="3"/>
      <c r="H41" s="3"/>
      <c r="I41" s="3"/>
      <c r="J41" s="3"/>
      <c r="K41" s="3"/>
      <c r="L41" s="8"/>
      <c r="M41" s="8"/>
      <c r="N41" s="8"/>
      <c r="O41" s="8"/>
      <c r="P41" s="8"/>
      <c r="Q41" s="8"/>
      <c r="R41" s="8"/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8"/>
      <c r="M42" s="8"/>
      <c r="N42" s="8"/>
      <c r="O42" s="8"/>
      <c r="P42" s="8"/>
      <c r="Q42" s="8"/>
      <c r="R42" s="8"/>
    </row>
    <row r="43">
      <c r="A43" s="1"/>
      <c r="B43" s="3"/>
      <c r="C43" s="3"/>
      <c r="D43" s="2"/>
      <c r="E43" s="3"/>
      <c r="F43" s="3"/>
      <c r="G43" s="3"/>
      <c r="H43" s="3"/>
      <c r="I43" s="3"/>
      <c r="J43" s="3"/>
      <c r="K43" s="3"/>
      <c r="L43" s="8"/>
      <c r="M43" s="8"/>
      <c r="N43" s="8"/>
      <c r="O43" s="8"/>
      <c r="P43" s="8"/>
      <c r="Q43" s="8"/>
      <c r="R43" s="8"/>
    </row>
    <row r="44">
      <c r="A44" s="1"/>
      <c r="B44" s="3"/>
      <c r="C44" s="3"/>
      <c r="D44" s="2"/>
      <c r="E44" s="3"/>
      <c r="F44" s="3"/>
      <c r="G44" s="3"/>
      <c r="H44" s="3"/>
      <c r="I44" s="3"/>
      <c r="J44" s="3"/>
      <c r="K44" s="3"/>
      <c r="L44" s="8"/>
      <c r="M44" s="8"/>
      <c r="N44" s="8"/>
      <c r="O44" s="8"/>
      <c r="P44" s="8"/>
      <c r="Q44" s="8"/>
      <c r="R44" s="8"/>
    </row>
    <row r="45">
      <c r="A45" s="1"/>
      <c r="B45" s="3"/>
      <c r="C45" s="3"/>
      <c r="D45" s="2"/>
      <c r="E45" s="3"/>
      <c r="F45" s="3"/>
      <c r="G45" s="3"/>
      <c r="H45" s="3"/>
      <c r="I45" s="3"/>
      <c r="J45" s="3"/>
      <c r="K45" s="3"/>
      <c r="L45" s="8"/>
      <c r="M45" s="8"/>
      <c r="N45" s="8"/>
      <c r="O45" s="8"/>
      <c r="P45" s="8"/>
      <c r="Q45" s="8"/>
      <c r="R45" s="8"/>
    </row>
    <row r="46">
      <c r="A46" s="1"/>
      <c r="B46" s="3"/>
      <c r="C46" s="3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10"/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>
      <c r="A48" s="1"/>
      <c r="B48" s="3"/>
      <c r="C48" s="3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1" t="s">
        <v>22</v>
      </c>
      <c r="B49" s="3"/>
      <c r="C49" s="3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>
      <c r="A50" s="1"/>
      <c r="B50" s="1" t="s">
        <v>2</v>
      </c>
      <c r="C50" s="1" t="s">
        <v>3</v>
      </c>
      <c r="D50" s="2" t="s">
        <v>4</v>
      </c>
      <c r="E50" s="1" t="s">
        <v>5</v>
      </c>
      <c r="F50" s="1" t="s">
        <v>6</v>
      </c>
      <c r="G50" s="1" t="s">
        <v>23</v>
      </c>
      <c r="H50" s="1" t="s">
        <v>24</v>
      </c>
      <c r="I50" s="3"/>
      <c r="J50" s="1" t="s">
        <v>25</v>
      </c>
      <c r="K50" s="3"/>
      <c r="L50" s="3"/>
      <c r="M50" s="3"/>
      <c r="N50" s="3"/>
      <c r="O50" s="3"/>
      <c r="P50" s="3"/>
      <c r="Q50" s="3"/>
      <c r="R50" s="3"/>
    </row>
    <row r="51">
      <c r="A51" s="13"/>
      <c r="B51" s="5" t="s">
        <v>15</v>
      </c>
      <c r="C51" s="5" t="s">
        <v>35</v>
      </c>
      <c r="D51" s="6" t="s">
        <v>31</v>
      </c>
      <c r="E51" s="8"/>
      <c r="F51" s="8">
        <v>1.0</v>
      </c>
      <c r="G51" s="9"/>
      <c r="H51" s="9"/>
      <c r="I51" s="3"/>
      <c r="J51" s="7">
        <v>397.0</v>
      </c>
      <c r="K51" s="3"/>
      <c r="L51" s="3"/>
      <c r="M51" s="3"/>
      <c r="N51" s="3"/>
      <c r="O51" s="3"/>
      <c r="P51" s="3"/>
      <c r="Q51" s="3"/>
      <c r="R51" s="3"/>
    </row>
    <row r="52">
      <c r="A52" s="13"/>
      <c r="B52" s="5" t="s">
        <v>15</v>
      </c>
      <c r="C52" s="5" t="s">
        <v>35</v>
      </c>
      <c r="D52" s="6" t="s">
        <v>31</v>
      </c>
      <c r="E52" s="8"/>
      <c r="F52" s="8">
        <v>2.0</v>
      </c>
      <c r="G52" s="9"/>
      <c r="H52" s="9"/>
      <c r="I52" s="3"/>
      <c r="J52" s="1" t="s">
        <v>27</v>
      </c>
      <c r="K52" s="3"/>
      <c r="L52" s="3"/>
      <c r="M52" s="3"/>
      <c r="N52" s="3"/>
      <c r="O52" s="3"/>
      <c r="P52" s="3"/>
      <c r="Q52" s="3"/>
      <c r="R52" s="3"/>
    </row>
    <row r="53">
      <c r="A53" s="13"/>
      <c r="B53" s="5" t="s">
        <v>15</v>
      </c>
      <c r="C53" s="5" t="s">
        <v>35</v>
      </c>
      <c r="D53" s="6" t="s">
        <v>31</v>
      </c>
      <c r="E53" s="8"/>
      <c r="F53" s="8">
        <v>3.0</v>
      </c>
      <c r="G53" s="9"/>
      <c r="H53" s="9"/>
      <c r="I53" s="3"/>
      <c r="J53" s="9"/>
      <c r="K53" s="3"/>
      <c r="L53" s="3"/>
      <c r="M53" s="3"/>
      <c r="N53" s="3"/>
      <c r="O53" s="3"/>
      <c r="P53" s="3"/>
      <c r="Q53" s="3"/>
      <c r="R53" s="3"/>
    </row>
    <row r="54">
      <c r="A54" s="13"/>
      <c r="B54" s="5" t="s">
        <v>15</v>
      </c>
      <c r="C54" s="5" t="s">
        <v>35</v>
      </c>
      <c r="D54" s="6" t="s">
        <v>31</v>
      </c>
      <c r="E54" s="8"/>
      <c r="F54" s="8">
        <v>4.0</v>
      </c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13"/>
      <c r="B55" s="5" t="s">
        <v>15</v>
      </c>
      <c r="C55" s="5" t="s">
        <v>35</v>
      </c>
      <c r="D55" s="6" t="s">
        <v>31</v>
      </c>
      <c r="E55" s="8"/>
      <c r="F55" s="8">
        <v>5.0</v>
      </c>
      <c r="G55" s="9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13"/>
      <c r="B56" s="5" t="s">
        <v>15</v>
      </c>
      <c r="C56" s="5" t="s">
        <v>35</v>
      </c>
      <c r="D56" s="6" t="s">
        <v>31</v>
      </c>
      <c r="E56" s="8"/>
      <c r="F56" s="8">
        <v>6.0</v>
      </c>
      <c r="G56" s="9"/>
      <c r="H56" s="9"/>
      <c r="I56" s="3"/>
      <c r="J56" s="1" t="s">
        <v>28</v>
      </c>
      <c r="K56" s="3"/>
      <c r="L56" s="3"/>
      <c r="M56" s="3"/>
      <c r="N56" s="3"/>
      <c r="O56" s="3"/>
      <c r="P56" s="3"/>
      <c r="Q56" s="3"/>
      <c r="R56" s="3"/>
    </row>
    <row r="57">
      <c r="A57" s="13"/>
      <c r="B57" s="5" t="s">
        <v>15</v>
      </c>
      <c r="C57" s="5" t="s">
        <v>35</v>
      </c>
      <c r="D57" s="6" t="s">
        <v>31</v>
      </c>
      <c r="E57" s="8"/>
      <c r="F57" s="8">
        <v>7.0</v>
      </c>
      <c r="G57" s="9"/>
      <c r="H57" s="9"/>
      <c r="I57" s="3"/>
      <c r="J57" s="8"/>
      <c r="K57" s="3"/>
      <c r="L57" s="3"/>
      <c r="M57" s="3"/>
      <c r="N57" s="3"/>
      <c r="O57" s="3"/>
      <c r="P57" s="3"/>
      <c r="Q57" s="3"/>
      <c r="R57" s="3"/>
    </row>
    <row r="58">
      <c r="A58" s="13"/>
      <c r="B58" s="5" t="s">
        <v>15</v>
      </c>
      <c r="C58" s="5" t="s">
        <v>35</v>
      </c>
      <c r="D58" s="6" t="s">
        <v>31</v>
      </c>
      <c r="E58" s="8"/>
      <c r="F58" s="8">
        <v>8.0</v>
      </c>
      <c r="G58" s="9"/>
      <c r="H58" s="9"/>
      <c r="I58" s="3"/>
      <c r="J58" s="1" t="s">
        <v>29</v>
      </c>
      <c r="K58" s="3"/>
      <c r="L58" s="3"/>
      <c r="M58" s="3"/>
      <c r="N58" s="3"/>
      <c r="O58" s="3"/>
      <c r="P58" s="3"/>
      <c r="Q58" s="3"/>
      <c r="R58" s="3"/>
    </row>
    <row r="59">
      <c r="A59" s="13"/>
      <c r="B59" s="5" t="s">
        <v>15</v>
      </c>
      <c r="C59" s="5" t="s">
        <v>35</v>
      </c>
      <c r="D59" s="6" t="s">
        <v>31</v>
      </c>
      <c r="E59" s="8"/>
      <c r="F59" s="8">
        <v>9.0</v>
      </c>
      <c r="G59" s="9"/>
      <c r="H59" s="9"/>
      <c r="I59" s="3"/>
      <c r="J59" s="8"/>
      <c r="K59" s="3"/>
      <c r="L59" s="3"/>
      <c r="M59" s="3"/>
      <c r="N59" s="3"/>
      <c r="O59" s="3"/>
      <c r="P59" s="3"/>
      <c r="Q59" s="3"/>
      <c r="R59" s="3"/>
    </row>
    <row r="60">
      <c r="A60" s="13"/>
      <c r="B60" s="5" t="s">
        <v>15</v>
      </c>
      <c r="C60" s="5" t="s">
        <v>35</v>
      </c>
      <c r="D60" s="6" t="s">
        <v>31</v>
      </c>
      <c r="E60" s="8"/>
      <c r="F60" s="8">
        <v>10.0</v>
      </c>
      <c r="G60" s="9"/>
      <c r="H60" s="9"/>
      <c r="I60" s="3"/>
      <c r="J60" s="1" t="s">
        <v>22</v>
      </c>
      <c r="K60" s="3"/>
      <c r="L60" s="3"/>
      <c r="M60" s="3"/>
      <c r="N60" s="3"/>
      <c r="O60" s="3"/>
      <c r="P60" s="3"/>
      <c r="Q60" s="3"/>
      <c r="R60" s="3"/>
    </row>
    <row r="61">
      <c r="A61" s="13"/>
      <c r="B61" s="5" t="s">
        <v>15</v>
      </c>
      <c r="C61" s="5" t="s">
        <v>35</v>
      </c>
      <c r="D61" s="6" t="s">
        <v>31</v>
      </c>
      <c r="E61" s="8"/>
      <c r="F61" s="8">
        <v>11.0</v>
      </c>
      <c r="G61" s="9"/>
      <c r="H61" s="9"/>
      <c r="I61" s="3"/>
      <c r="J61" s="8"/>
      <c r="K61" s="3"/>
      <c r="L61" s="3"/>
      <c r="M61" s="3"/>
      <c r="N61" s="3"/>
      <c r="O61" s="3"/>
      <c r="P61" s="3"/>
      <c r="Q61" s="3"/>
      <c r="R61" s="3"/>
    </row>
    <row r="62">
      <c r="A62" s="13"/>
      <c r="B62" s="5" t="s">
        <v>15</v>
      </c>
      <c r="C62" s="5" t="s">
        <v>35</v>
      </c>
      <c r="D62" s="6" t="s">
        <v>31</v>
      </c>
      <c r="E62" s="8"/>
      <c r="F62" s="8">
        <v>12.0</v>
      </c>
      <c r="G62" s="9"/>
      <c r="H62" s="9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>
      <c r="A63" s="13"/>
      <c r="B63" s="5" t="s">
        <v>15</v>
      </c>
      <c r="C63" s="5" t="s">
        <v>35</v>
      </c>
      <c r="D63" s="6" t="s">
        <v>31</v>
      </c>
      <c r="E63" s="8"/>
      <c r="F63" s="8">
        <v>13.0</v>
      </c>
      <c r="G63" s="9"/>
      <c r="H63" s="9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>
      <c r="A64" s="1"/>
      <c r="B64" s="3"/>
      <c r="C64" s="3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35</v>
      </c>
      <c r="D3" s="6" t="s">
        <v>32</v>
      </c>
      <c r="E3" s="7">
        <v>13.0</v>
      </c>
      <c r="F3" s="8">
        <v>1.0</v>
      </c>
      <c r="G3" s="7">
        <v>76.0</v>
      </c>
      <c r="H3" s="9" t="str">
        <f t="shared" ref="H3:H8" si="1">G3/$J$6</f>
        <v>11.35084281</v>
      </c>
      <c r="I3" s="7">
        <v>1018.0</v>
      </c>
      <c r="J3" s="1" t="s">
        <v>18</v>
      </c>
      <c r="K3" s="3"/>
      <c r="L3" s="7">
        <v>1.0</v>
      </c>
      <c r="M3" s="7">
        <v>1018.0</v>
      </c>
      <c r="N3" s="7">
        <v>46.324</v>
      </c>
      <c r="O3" s="7">
        <v>13.065</v>
      </c>
      <c r="P3" s="7">
        <v>108.843</v>
      </c>
      <c r="Q3" s="7">
        <v>-89.324</v>
      </c>
      <c r="R3" s="7">
        <v>1017.071</v>
      </c>
    </row>
    <row r="4">
      <c r="A4" s="4">
        <v>41504.0</v>
      </c>
      <c r="B4" s="5" t="s">
        <v>15</v>
      </c>
      <c r="C4" s="5" t="s">
        <v>35</v>
      </c>
      <c r="D4" s="6" t="s">
        <v>32</v>
      </c>
      <c r="E4" s="7">
        <v>13.0</v>
      </c>
      <c r="F4" s="8">
        <v>2.0</v>
      </c>
      <c r="G4" s="7">
        <v>65.0</v>
      </c>
      <c r="H4" s="9" t="str">
        <f t="shared" si="1"/>
        <v>9.707957664</v>
      </c>
      <c r="I4" s="7">
        <v>1021.0</v>
      </c>
      <c r="J4" s="9" t="str">
        <f>average(I3:I7)</f>
        <v>1020.4</v>
      </c>
      <c r="K4" s="3"/>
      <c r="L4" s="7">
        <v>2.0</v>
      </c>
      <c r="M4" s="7">
        <v>1021.0</v>
      </c>
      <c r="N4" s="7">
        <v>47.566</v>
      </c>
      <c r="O4" s="7">
        <v>12.476</v>
      </c>
      <c r="P4" s="7">
        <v>108.971</v>
      </c>
      <c r="Q4" s="7">
        <v>-89.831</v>
      </c>
      <c r="R4" s="7">
        <v>1020.004</v>
      </c>
    </row>
    <row r="5">
      <c r="A5" s="4">
        <v>41504.0</v>
      </c>
      <c r="B5" s="5" t="s">
        <v>15</v>
      </c>
      <c r="C5" s="5" t="s">
        <v>35</v>
      </c>
      <c r="D5" s="6" t="s">
        <v>32</v>
      </c>
      <c r="E5" s="7">
        <v>14.0</v>
      </c>
      <c r="F5" s="8">
        <v>3.0</v>
      </c>
      <c r="G5" s="7">
        <v>58.0</v>
      </c>
      <c r="H5" s="9" t="str">
        <f t="shared" si="1"/>
        <v>8.6624853</v>
      </c>
      <c r="I5" s="7">
        <v>1018.0</v>
      </c>
      <c r="J5" s="1" t="s">
        <v>20</v>
      </c>
      <c r="K5" s="3"/>
      <c r="L5" s="7">
        <v>3.0</v>
      </c>
      <c r="M5" s="7">
        <v>1018.0</v>
      </c>
      <c r="N5" s="7">
        <v>47.732</v>
      </c>
      <c r="O5" s="7">
        <v>13.522</v>
      </c>
      <c r="P5" s="7">
        <v>107.156</v>
      </c>
      <c r="Q5" s="7">
        <v>-89.493</v>
      </c>
      <c r="R5" s="7">
        <v>1017.04</v>
      </c>
    </row>
    <row r="6">
      <c r="A6" s="4">
        <v>41504.0</v>
      </c>
      <c r="B6" s="5" t="s">
        <v>15</v>
      </c>
      <c r="C6" s="5" t="s">
        <v>35</v>
      </c>
      <c r="D6" s="6" t="s">
        <v>32</v>
      </c>
      <c r="E6" s="7">
        <v>14.0</v>
      </c>
      <c r="F6" s="8">
        <v>4.0</v>
      </c>
      <c r="G6" s="7">
        <v>53.0</v>
      </c>
      <c r="H6" s="9" t="str">
        <f t="shared" si="1"/>
        <v>7.915719326</v>
      </c>
      <c r="I6" s="7">
        <v>1027.0</v>
      </c>
      <c r="J6" s="9" t="str">
        <f>J4/152.4</f>
        <v>6.695538058</v>
      </c>
      <c r="K6" s="3"/>
      <c r="L6" s="7">
        <v>4.0</v>
      </c>
      <c r="M6" s="7">
        <v>1027.0</v>
      </c>
      <c r="N6" s="7">
        <v>65.572</v>
      </c>
      <c r="O6" s="7">
        <v>15.0</v>
      </c>
      <c r="P6" s="7">
        <v>193.199</v>
      </c>
      <c r="Q6" s="7">
        <v>-89.33</v>
      </c>
      <c r="R6" s="7">
        <v>1026.07</v>
      </c>
    </row>
    <row r="7">
      <c r="A7" s="4">
        <v>41504.0</v>
      </c>
      <c r="B7" s="5" t="s">
        <v>15</v>
      </c>
      <c r="C7" s="5" t="s">
        <v>35</v>
      </c>
      <c r="D7" s="6" t="s">
        <v>32</v>
      </c>
      <c r="E7" s="7">
        <v>16.0</v>
      </c>
      <c r="F7" s="8">
        <v>5.0</v>
      </c>
      <c r="G7" s="7">
        <v>78.0</v>
      </c>
      <c r="H7" s="9" t="str">
        <f t="shared" si="1"/>
        <v>11.6495492</v>
      </c>
      <c r="I7" s="7">
        <v>1018.0</v>
      </c>
      <c r="J7" s="3"/>
      <c r="K7" s="3"/>
      <c r="L7" s="7">
        <v>5.0</v>
      </c>
      <c r="M7" s="7">
        <v>1018.0</v>
      </c>
      <c r="N7" s="7">
        <v>47.718</v>
      </c>
      <c r="O7" s="7">
        <v>13.549</v>
      </c>
      <c r="P7" s="7">
        <v>107.05</v>
      </c>
      <c r="Q7" s="7">
        <v>-89.493</v>
      </c>
      <c r="R7" s="7">
        <v>1017.04</v>
      </c>
    </row>
    <row r="8">
      <c r="A8" s="4">
        <v>41504.0</v>
      </c>
      <c r="B8" s="5" t="s">
        <v>15</v>
      </c>
      <c r="C8" s="5" t="s">
        <v>35</v>
      </c>
      <c r="D8" s="6" t="s">
        <v>32</v>
      </c>
      <c r="E8" s="7">
        <v>16.0</v>
      </c>
      <c r="F8" s="8">
        <v>6.0</v>
      </c>
      <c r="G8" s="7">
        <v>106.0</v>
      </c>
      <c r="H8" s="9" t="str">
        <f t="shared" si="1"/>
        <v>15.83143865</v>
      </c>
      <c r="I8" s="3"/>
      <c r="J8" s="3"/>
      <c r="K8" s="3"/>
      <c r="L8" s="7">
        <v>6.0</v>
      </c>
      <c r="M8" s="7">
        <v>76.0</v>
      </c>
      <c r="N8" s="7">
        <v>120.55</v>
      </c>
      <c r="O8" s="7">
        <v>71.664</v>
      </c>
      <c r="P8" s="7">
        <v>197.0</v>
      </c>
      <c r="Q8" s="7">
        <v>-28.61</v>
      </c>
      <c r="R8" s="7">
        <v>75.18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65.0</v>
      </c>
      <c r="N9" s="7">
        <v>108.055</v>
      </c>
      <c r="O9" s="7">
        <v>60.422</v>
      </c>
      <c r="P9" s="7">
        <v>163.711</v>
      </c>
      <c r="Q9" s="7">
        <v>169.216</v>
      </c>
      <c r="R9" s="7">
        <v>64.133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58.0</v>
      </c>
      <c r="N10" s="7">
        <v>89.864</v>
      </c>
      <c r="O10" s="7">
        <v>49.244</v>
      </c>
      <c r="P10" s="7">
        <v>129.333</v>
      </c>
      <c r="Q10" s="7">
        <v>-108.435</v>
      </c>
      <c r="R10" s="7">
        <v>56.921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53.0</v>
      </c>
      <c r="N11" s="7">
        <v>119.842</v>
      </c>
      <c r="O11" s="7">
        <v>98.285</v>
      </c>
      <c r="P11" s="7">
        <v>141.822</v>
      </c>
      <c r="Q11" s="7">
        <v>66.371</v>
      </c>
      <c r="R11" s="7">
        <v>52.393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78.0</v>
      </c>
      <c r="N12" s="7">
        <v>87.031</v>
      </c>
      <c r="O12" s="7">
        <v>42.381</v>
      </c>
      <c r="P12" s="7">
        <v>141.68</v>
      </c>
      <c r="Q12" s="7">
        <v>-166.504</v>
      </c>
      <c r="R12" s="7">
        <v>77.13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106.0</v>
      </c>
      <c r="N13" s="7">
        <v>118.595</v>
      </c>
      <c r="O13" s="7">
        <v>67.648</v>
      </c>
      <c r="P13" s="7">
        <v>162.095</v>
      </c>
      <c r="Q13" s="7">
        <v>-156.371</v>
      </c>
      <c r="R13" s="7">
        <v>104.785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8"/>
      <c r="M14" s="8"/>
      <c r="N14" s="8"/>
      <c r="O14" s="8"/>
      <c r="P14" s="8"/>
      <c r="Q14" s="8"/>
      <c r="R14" s="8"/>
    </row>
    <row r="15">
      <c r="A15" s="10"/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>
      <c r="A16" s="1"/>
      <c r="B16" s="3"/>
      <c r="C16" s="3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>
      <c r="A17" s="1" t="s">
        <v>21</v>
      </c>
      <c r="B17" s="3"/>
      <c r="C17" s="3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>
      <c r="A18" s="1" t="s">
        <v>1</v>
      </c>
      <c r="B18" s="1" t="s">
        <v>2</v>
      </c>
      <c r="C18" s="1" t="s">
        <v>3</v>
      </c>
      <c r="D18" s="2" t="s">
        <v>4</v>
      </c>
      <c r="E18" s="1" t="s">
        <v>5</v>
      </c>
      <c r="F18" s="1" t="s">
        <v>6</v>
      </c>
      <c r="G18" s="1" t="s">
        <v>7</v>
      </c>
      <c r="H18" s="1" t="s">
        <v>8</v>
      </c>
      <c r="I18" s="1" t="s">
        <v>9</v>
      </c>
      <c r="J18" s="3"/>
      <c r="K18" s="3"/>
      <c r="L18" s="3"/>
      <c r="M18" s="1" t="s">
        <v>7</v>
      </c>
      <c r="N18" s="1" t="s">
        <v>10</v>
      </c>
      <c r="O18" s="1" t="s">
        <v>11</v>
      </c>
      <c r="P18" s="1" t="s">
        <v>12</v>
      </c>
      <c r="Q18" s="1" t="s">
        <v>13</v>
      </c>
      <c r="R18" s="1" t="s">
        <v>14</v>
      </c>
    </row>
    <row r="19">
      <c r="A19" s="4">
        <v>41901.0</v>
      </c>
      <c r="B19" s="5" t="s">
        <v>15</v>
      </c>
      <c r="C19" s="5" t="s">
        <v>35</v>
      </c>
      <c r="D19" s="6" t="s">
        <v>32</v>
      </c>
      <c r="E19" s="7">
        <v>13.0</v>
      </c>
      <c r="F19" s="8">
        <v>1.0</v>
      </c>
      <c r="G19" s="7">
        <v>181.0</v>
      </c>
      <c r="H19" s="9" t="str">
        <f t="shared" ref="H19:H24" si="2">G19/$J$22</f>
        <v>27.01704212</v>
      </c>
      <c r="I19" s="7">
        <v>1021.0</v>
      </c>
      <c r="J19" s="1" t="s">
        <v>18</v>
      </c>
      <c r="K19" s="3"/>
      <c r="L19" s="7">
        <v>1.0</v>
      </c>
      <c r="M19" s="7">
        <v>1021.0</v>
      </c>
      <c r="N19" s="7">
        <v>130.45</v>
      </c>
      <c r="O19" s="7">
        <v>6.667</v>
      </c>
      <c r="P19" s="7">
        <v>242.392</v>
      </c>
      <c r="Q19" s="7">
        <v>-90.674</v>
      </c>
      <c r="R19" s="7">
        <v>1020.071</v>
      </c>
    </row>
    <row r="20">
      <c r="A20" s="4">
        <v>41901.0</v>
      </c>
      <c r="B20" s="5" t="s">
        <v>15</v>
      </c>
      <c r="C20" s="5" t="s">
        <v>35</v>
      </c>
      <c r="D20" s="6" t="s">
        <v>32</v>
      </c>
      <c r="E20" s="7">
        <v>13.0</v>
      </c>
      <c r="F20" s="8">
        <v>2.0</v>
      </c>
      <c r="G20" s="7">
        <v>221.0</v>
      </c>
      <c r="H20" s="9" t="str">
        <f t="shared" si="2"/>
        <v>32.98765916</v>
      </c>
      <c r="I20" s="7">
        <v>1021.0</v>
      </c>
      <c r="J20" s="9" t="str">
        <f>average(I19:I23)</f>
        <v>1021</v>
      </c>
      <c r="K20" s="3"/>
      <c r="L20" s="7">
        <v>2.0</v>
      </c>
      <c r="M20" s="7">
        <v>1021.0</v>
      </c>
      <c r="N20" s="7">
        <v>70.628</v>
      </c>
      <c r="O20" s="7">
        <v>6.514</v>
      </c>
      <c r="P20" s="7">
        <v>227.098</v>
      </c>
      <c r="Q20" s="7">
        <v>-90.225</v>
      </c>
      <c r="R20" s="7">
        <v>1020.008</v>
      </c>
    </row>
    <row r="21">
      <c r="A21" s="4">
        <v>41901.0</v>
      </c>
      <c r="B21" s="5" t="s">
        <v>15</v>
      </c>
      <c r="C21" s="5" t="s">
        <v>35</v>
      </c>
      <c r="D21" s="6" t="s">
        <v>32</v>
      </c>
      <c r="E21" s="7">
        <v>14.0</v>
      </c>
      <c r="F21" s="8">
        <v>3.0</v>
      </c>
      <c r="G21" s="7">
        <v>209.0</v>
      </c>
      <c r="H21" s="9" t="str">
        <f t="shared" si="2"/>
        <v>31.19647405</v>
      </c>
      <c r="I21" s="7">
        <v>1009.0</v>
      </c>
      <c r="J21" s="1" t="s">
        <v>20</v>
      </c>
      <c r="K21" s="3"/>
      <c r="L21" s="7">
        <v>3.0</v>
      </c>
      <c r="M21" s="7">
        <v>1009.0</v>
      </c>
      <c r="N21" s="7">
        <v>124.111</v>
      </c>
      <c r="O21" s="7">
        <v>7.528</v>
      </c>
      <c r="P21" s="7">
        <v>242.333</v>
      </c>
      <c r="Q21" s="7">
        <v>-89.773</v>
      </c>
      <c r="R21" s="7">
        <v>1008.008</v>
      </c>
    </row>
    <row r="22">
      <c r="A22" s="4">
        <v>41901.0</v>
      </c>
      <c r="B22" s="5" t="s">
        <v>15</v>
      </c>
      <c r="C22" s="5" t="s">
        <v>35</v>
      </c>
      <c r="D22" s="6" t="s">
        <v>32</v>
      </c>
      <c r="E22" s="7">
        <v>14.0</v>
      </c>
      <c r="F22" s="8">
        <v>4.0</v>
      </c>
      <c r="G22" s="7">
        <v>194.0</v>
      </c>
      <c r="H22" s="9" t="str">
        <f t="shared" si="2"/>
        <v>28.95749265</v>
      </c>
      <c r="I22" s="7">
        <v>1021.0</v>
      </c>
      <c r="J22" s="9" t="str">
        <f>J20/152.4</f>
        <v>6.699475066</v>
      </c>
      <c r="K22" s="3"/>
      <c r="L22" s="7">
        <v>4.0</v>
      </c>
      <c r="M22" s="7">
        <v>1021.0</v>
      </c>
      <c r="N22" s="7">
        <v>32.673</v>
      </c>
      <c r="O22" s="7">
        <v>4.122</v>
      </c>
      <c r="P22" s="7">
        <v>175.255</v>
      </c>
      <c r="Q22" s="7">
        <v>-90.225</v>
      </c>
      <c r="R22" s="7">
        <v>1020.008</v>
      </c>
    </row>
    <row r="23">
      <c r="A23" s="4">
        <v>41901.0</v>
      </c>
      <c r="B23" s="5" t="s">
        <v>15</v>
      </c>
      <c r="C23" s="5" t="s">
        <v>35</v>
      </c>
      <c r="D23" s="6" t="s">
        <v>32</v>
      </c>
      <c r="E23" s="7">
        <v>16.0</v>
      </c>
      <c r="F23" s="8">
        <v>5.0</v>
      </c>
      <c r="G23" s="7">
        <v>231.0</v>
      </c>
      <c r="H23" s="9" t="str">
        <f t="shared" si="2"/>
        <v>34.48031342</v>
      </c>
      <c r="I23" s="7">
        <v>1033.0</v>
      </c>
      <c r="J23" s="3"/>
      <c r="K23" s="3"/>
      <c r="L23" s="7">
        <v>5.0</v>
      </c>
      <c r="M23" s="7">
        <v>1033.0</v>
      </c>
      <c r="N23" s="7">
        <v>43.748</v>
      </c>
      <c r="O23" s="7">
        <v>3.0</v>
      </c>
      <c r="P23" s="7">
        <v>190.333</v>
      </c>
      <c r="Q23" s="7">
        <v>-90.0</v>
      </c>
      <c r="R23" s="7">
        <v>1032.0</v>
      </c>
    </row>
    <row r="24">
      <c r="A24" s="4">
        <v>41901.0</v>
      </c>
      <c r="B24" s="5" t="s">
        <v>15</v>
      </c>
      <c r="C24" s="5" t="s">
        <v>35</v>
      </c>
      <c r="D24" s="6" t="s">
        <v>32</v>
      </c>
      <c r="E24" s="7">
        <v>16.0</v>
      </c>
      <c r="F24" s="8">
        <v>6.0</v>
      </c>
      <c r="G24" s="7">
        <v>234.0</v>
      </c>
      <c r="H24" s="9" t="str">
        <f t="shared" si="2"/>
        <v>34.9281097</v>
      </c>
      <c r="I24" s="3"/>
      <c r="J24" s="3"/>
      <c r="K24" s="3"/>
      <c r="L24" s="7">
        <v>6.0</v>
      </c>
      <c r="M24" s="7">
        <v>181.0</v>
      </c>
      <c r="N24" s="7">
        <v>167.628</v>
      </c>
      <c r="O24" s="7">
        <v>94.934</v>
      </c>
      <c r="P24" s="7">
        <v>246.122</v>
      </c>
      <c r="Q24" s="7">
        <v>-32.276</v>
      </c>
      <c r="R24" s="7">
        <v>179.778</v>
      </c>
    </row>
    <row r="25">
      <c r="A25" s="4"/>
      <c r="B25" s="5"/>
      <c r="C25" s="5"/>
      <c r="D25" s="6"/>
      <c r="E25" s="8"/>
      <c r="F25" s="8"/>
      <c r="G25" s="8"/>
      <c r="H25" s="9"/>
      <c r="I25" s="3"/>
      <c r="J25" s="3"/>
      <c r="K25" s="3"/>
      <c r="L25" s="7">
        <v>7.0</v>
      </c>
      <c r="M25" s="7">
        <v>221.0</v>
      </c>
      <c r="N25" s="7">
        <v>121.735</v>
      </c>
      <c r="O25" s="7">
        <v>40.57</v>
      </c>
      <c r="P25" s="7">
        <v>211.306</v>
      </c>
      <c r="Q25" s="7">
        <v>-33.111</v>
      </c>
      <c r="R25" s="7">
        <v>219.672</v>
      </c>
    </row>
    <row r="26">
      <c r="A26" s="4"/>
      <c r="B26" s="5"/>
      <c r="C26" s="5"/>
      <c r="D26" s="6"/>
      <c r="E26" s="8"/>
      <c r="F26" s="8"/>
      <c r="G26" s="8"/>
      <c r="H26" s="9"/>
      <c r="I26" s="3"/>
      <c r="J26" s="3"/>
      <c r="K26" s="3"/>
      <c r="L26" s="7">
        <v>8.0</v>
      </c>
      <c r="M26" s="7">
        <v>209.0</v>
      </c>
      <c r="N26" s="7">
        <v>90.24</v>
      </c>
      <c r="O26" s="7">
        <v>8.313</v>
      </c>
      <c r="P26" s="7">
        <v>220.611</v>
      </c>
      <c r="Q26" s="7">
        <v>74.358</v>
      </c>
      <c r="R26" s="7">
        <v>207.692</v>
      </c>
    </row>
    <row r="27">
      <c r="A27" s="4"/>
      <c r="B27" s="5"/>
      <c r="C27" s="5"/>
      <c r="D27" s="6"/>
      <c r="E27" s="8"/>
      <c r="F27" s="8"/>
      <c r="G27" s="8"/>
      <c r="H27" s="9"/>
      <c r="I27" s="3"/>
      <c r="J27" s="3"/>
      <c r="K27" s="3"/>
      <c r="L27" s="7">
        <v>9.0</v>
      </c>
      <c r="M27" s="7">
        <v>194.0</v>
      </c>
      <c r="N27" s="7">
        <v>177.014</v>
      </c>
      <c r="O27" s="7">
        <v>89.0</v>
      </c>
      <c r="P27" s="7">
        <v>246.748</v>
      </c>
      <c r="Q27" s="7">
        <v>-60.255</v>
      </c>
      <c r="R27" s="7">
        <v>193.494</v>
      </c>
    </row>
    <row r="28">
      <c r="A28" s="4"/>
      <c r="B28" s="5"/>
      <c r="C28" s="5"/>
      <c r="D28" s="6"/>
      <c r="E28" s="8"/>
      <c r="F28" s="8"/>
      <c r="G28" s="8"/>
      <c r="H28" s="9"/>
      <c r="I28" s="3"/>
      <c r="J28" s="3"/>
      <c r="K28" s="3"/>
      <c r="L28" s="7">
        <v>10.0</v>
      </c>
      <c r="M28" s="7">
        <v>231.0</v>
      </c>
      <c r="N28" s="7">
        <v>135.919</v>
      </c>
      <c r="O28" s="7">
        <v>14.293</v>
      </c>
      <c r="P28" s="7">
        <v>250.418</v>
      </c>
      <c r="Q28" s="7">
        <v>-166.931</v>
      </c>
      <c r="R28" s="7">
        <v>229.957</v>
      </c>
    </row>
    <row r="29">
      <c r="A29" s="4"/>
      <c r="B29" s="5"/>
      <c r="C29" s="5"/>
      <c r="D29" s="6"/>
      <c r="E29" s="8"/>
      <c r="F29" s="8"/>
      <c r="G29" s="8"/>
      <c r="H29" s="9"/>
      <c r="I29" s="3"/>
      <c r="J29" s="3"/>
      <c r="K29" s="3"/>
      <c r="L29" s="7">
        <v>11.0</v>
      </c>
      <c r="M29" s="7">
        <v>234.0</v>
      </c>
      <c r="N29" s="7">
        <v>110.396</v>
      </c>
      <c r="O29" s="7">
        <v>6.02</v>
      </c>
      <c r="P29" s="7">
        <v>198.72</v>
      </c>
      <c r="Q29" s="7">
        <v>164.055</v>
      </c>
      <c r="R29" s="7">
        <v>232.964</v>
      </c>
    </row>
    <row r="30">
      <c r="A30" s="4"/>
      <c r="B30" s="5"/>
      <c r="C30" s="5"/>
      <c r="D30" s="6"/>
      <c r="E30" s="8"/>
      <c r="F30" s="8"/>
      <c r="G30" s="8"/>
      <c r="H30" s="9"/>
      <c r="I30" s="3"/>
      <c r="J30" s="3"/>
      <c r="K30" s="3"/>
      <c r="L30" s="8"/>
      <c r="M30" s="8"/>
      <c r="N30" s="8"/>
      <c r="O30" s="8"/>
      <c r="P30" s="8"/>
      <c r="Q30" s="8"/>
      <c r="R30" s="8"/>
    </row>
    <row r="31">
      <c r="A31" s="10"/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1"/>
      <c r="B32" s="3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>
      <c r="A33" s="1" t="s">
        <v>22</v>
      </c>
      <c r="B33" s="3"/>
      <c r="C33" s="3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>
      <c r="A34" s="1"/>
      <c r="B34" s="1" t="s">
        <v>2</v>
      </c>
      <c r="C34" s="1" t="s">
        <v>3</v>
      </c>
      <c r="D34" s="2" t="s">
        <v>4</v>
      </c>
      <c r="E34" s="1" t="s">
        <v>5</v>
      </c>
      <c r="F34" s="1" t="s">
        <v>6</v>
      </c>
      <c r="G34" s="1" t="s">
        <v>23</v>
      </c>
      <c r="H34" s="1" t="s">
        <v>24</v>
      </c>
      <c r="I34" s="3"/>
      <c r="J34" s="1" t="s">
        <v>25</v>
      </c>
      <c r="K34" s="3"/>
      <c r="L34" s="12" t="s">
        <v>26</v>
      </c>
      <c r="M34" s="3"/>
      <c r="N34" s="3"/>
      <c r="O34" s="3"/>
      <c r="P34" s="3"/>
      <c r="Q34" s="3"/>
      <c r="R34" s="3"/>
    </row>
    <row r="35">
      <c r="A35" s="13"/>
      <c r="B35" s="5" t="s">
        <v>15</v>
      </c>
      <c r="C35" s="5" t="s">
        <v>35</v>
      </c>
      <c r="D35" s="6" t="s">
        <v>32</v>
      </c>
      <c r="E35" s="7">
        <v>13.0</v>
      </c>
      <c r="F35" s="8">
        <v>1.0</v>
      </c>
      <c r="G35" s="9" t="str">
        <f t="shared" ref="G35:G40" si="3">H19-H3</f>
        <v>15.66619931</v>
      </c>
      <c r="H35" s="9" t="str">
        <f t="shared" ref="H35:H40" si="4">G35/$J$35</f>
        <v>0.03946145922</v>
      </c>
      <c r="I35" s="3"/>
      <c r="J35" s="7">
        <v>397.0</v>
      </c>
      <c r="K35" s="3"/>
      <c r="L35" s="14" t="str">
        <f>average(G35:G40)</f>
        <v>20.74151636</v>
      </c>
      <c r="M35" s="3"/>
      <c r="N35" s="3"/>
      <c r="O35" s="3"/>
      <c r="P35" s="3"/>
      <c r="Q35" s="3"/>
      <c r="R35" s="3"/>
    </row>
    <row r="36">
      <c r="A36" s="13"/>
      <c r="B36" s="5" t="s">
        <v>15</v>
      </c>
      <c r="C36" s="5" t="s">
        <v>35</v>
      </c>
      <c r="D36" s="6" t="s">
        <v>32</v>
      </c>
      <c r="E36" s="7">
        <v>13.0</v>
      </c>
      <c r="F36" s="8">
        <v>2.0</v>
      </c>
      <c r="G36" s="9" t="str">
        <f t="shared" si="3"/>
        <v>23.27970149</v>
      </c>
      <c r="H36" s="9" t="str">
        <f t="shared" si="4"/>
        <v>0.05863904658</v>
      </c>
      <c r="I36" s="3"/>
      <c r="J36" s="1" t="s">
        <v>27</v>
      </c>
      <c r="K36" s="3"/>
      <c r="L36" s="3"/>
      <c r="M36" s="3"/>
      <c r="N36" s="3"/>
      <c r="O36" s="3"/>
      <c r="P36" s="3"/>
      <c r="Q36" s="3"/>
      <c r="R36" s="3"/>
    </row>
    <row r="37">
      <c r="A37" s="13"/>
      <c r="B37" s="5" t="s">
        <v>15</v>
      </c>
      <c r="C37" s="5" t="s">
        <v>35</v>
      </c>
      <c r="D37" s="6" t="s">
        <v>32</v>
      </c>
      <c r="E37" s="7">
        <v>14.0</v>
      </c>
      <c r="F37" s="8">
        <v>3.0</v>
      </c>
      <c r="G37" s="9" t="str">
        <f t="shared" si="3"/>
        <v>22.53398875</v>
      </c>
      <c r="H37" s="9" t="str">
        <f t="shared" si="4"/>
        <v>0.05676067694</v>
      </c>
      <c r="I37" s="3"/>
      <c r="J37" s="9" t="str">
        <f>average(H35:H40)</f>
        <v>0.05224563314</v>
      </c>
      <c r="K37" s="3"/>
      <c r="L37" s="3"/>
      <c r="M37" s="3"/>
      <c r="N37" s="3"/>
      <c r="O37" s="3"/>
      <c r="P37" s="3"/>
      <c r="Q37" s="3"/>
      <c r="R37" s="3"/>
    </row>
    <row r="38">
      <c r="A38" s="13"/>
      <c r="B38" s="5" t="s">
        <v>15</v>
      </c>
      <c r="C38" s="5" t="s">
        <v>35</v>
      </c>
      <c r="D38" s="6" t="s">
        <v>32</v>
      </c>
      <c r="E38" s="7">
        <v>14.0</v>
      </c>
      <c r="F38" s="8">
        <v>4.0</v>
      </c>
      <c r="G38" s="9" t="str">
        <f t="shared" si="3"/>
        <v>21.04177333</v>
      </c>
      <c r="H38" s="9" t="str">
        <f t="shared" si="4"/>
        <v>0.05300194793</v>
      </c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13"/>
      <c r="B39" s="5" t="s">
        <v>15</v>
      </c>
      <c r="C39" s="5" t="s">
        <v>35</v>
      </c>
      <c r="D39" s="6" t="s">
        <v>32</v>
      </c>
      <c r="E39" s="7">
        <v>16.0</v>
      </c>
      <c r="F39" s="8">
        <v>5.0</v>
      </c>
      <c r="G39" s="9" t="str">
        <f t="shared" si="3"/>
        <v>22.83076422</v>
      </c>
      <c r="H39" s="9" t="str">
        <f t="shared" si="4"/>
        <v>0.05750822222</v>
      </c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13"/>
      <c r="B40" s="5" t="s">
        <v>15</v>
      </c>
      <c r="C40" s="5" t="s">
        <v>35</v>
      </c>
      <c r="D40" s="6" t="s">
        <v>32</v>
      </c>
      <c r="E40" s="7">
        <v>16.0</v>
      </c>
      <c r="F40" s="8">
        <v>6.0</v>
      </c>
      <c r="G40" s="9" t="str">
        <f t="shared" si="3"/>
        <v>19.09667104</v>
      </c>
      <c r="H40" s="9" t="str">
        <f t="shared" si="4"/>
        <v>0.04810244596</v>
      </c>
      <c r="I40" s="3"/>
      <c r="J40" s="1" t="s">
        <v>28</v>
      </c>
      <c r="K40" s="3"/>
      <c r="L40" s="3"/>
      <c r="M40" s="3"/>
      <c r="N40" s="3"/>
      <c r="O40" s="3"/>
      <c r="P40" s="3"/>
      <c r="Q40" s="3"/>
      <c r="R40" s="3"/>
    </row>
    <row r="41">
      <c r="A41" s="13"/>
      <c r="B41" s="5"/>
      <c r="C41" s="5"/>
      <c r="D41" s="6"/>
      <c r="E41" s="8"/>
      <c r="F41" s="8"/>
      <c r="G41" s="9"/>
      <c r="H41" s="9"/>
      <c r="I41" s="3"/>
      <c r="J41" s="7">
        <v>24.0</v>
      </c>
      <c r="K41" s="3"/>
      <c r="L41" s="3"/>
      <c r="M41" s="3"/>
      <c r="N41" s="3"/>
      <c r="O41" s="3"/>
      <c r="P41" s="3"/>
      <c r="Q41" s="3"/>
      <c r="R41" s="3"/>
    </row>
    <row r="42">
      <c r="A42" s="13"/>
      <c r="B42" s="5"/>
      <c r="C42" s="5"/>
      <c r="D42" s="6"/>
      <c r="E42" s="8"/>
      <c r="F42" s="8"/>
      <c r="G42" s="9"/>
      <c r="H42" s="9"/>
      <c r="I42" s="3"/>
      <c r="J42" s="1" t="s">
        <v>29</v>
      </c>
      <c r="K42" s="3"/>
      <c r="L42" s="3"/>
      <c r="M42" s="3"/>
      <c r="N42" s="3"/>
      <c r="O42" s="3"/>
      <c r="P42" s="3"/>
      <c r="Q42" s="3"/>
      <c r="R42" s="3"/>
    </row>
    <row r="43">
      <c r="A43" s="13"/>
      <c r="B43" s="5"/>
      <c r="C43" s="5"/>
      <c r="D43" s="6"/>
      <c r="E43" s="8"/>
      <c r="F43" s="8"/>
      <c r="G43" s="9"/>
      <c r="H43" s="9"/>
      <c r="I43" s="3"/>
      <c r="J43" s="7">
        <v>6.0</v>
      </c>
      <c r="K43" s="3"/>
      <c r="L43" s="3"/>
      <c r="M43" s="3"/>
      <c r="N43" s="3"/>
      <c r="O43" s="3"/>
      <c r="P43" s="3"/>
      <c r="Q43" s="3"/>
      <c r="R43" s="3"/>
    </row>
    <row r="44">
      <c r="A44" s="13"/>
      <c r="B44" s="5"/>
      <c r="C44" s="5"/>
      <c r="D44" s="6"/>
      <c r="E44" s="8"/>
      <c r="F44" s="8"/>
      <c r="G44" s="9"/>
      <c r="H44" s="9"/>
      <c r="I44" s="3"/>
      <c r="J44" s="1" t="s">
        <v>22</v>
      </c>
      <c r="K44" s="3"/>
      <c r="L44" s="3"/>
      <c r="M44" s="3"/>
      <c r="N44" s="3"/>
      <c r="O44" s="3"/>
      <c r="P44" s="3"/>
      <c r="Q44" s="3"/>
      <c r="R44" s="3"/>
    </row>
    <row r="45">
      <c r="A45" s="13"/>
      <c r="B45" s="5"/>
      <c r="C45" s="5"/>
      <c r="D45" s="6"/>
      <c r="E45" s="8"/>
      <c r="F45" s="8"/>
      <c r="G45" s="9"/>
      <c r="H45" s="9"/>
      <c r="I45" s="3"/>
      <c r="J45" s="7">
        <v>18.0</v>
      </c>
      <c r="K45" s="3"/>
      <c r="L45" s="3"/>
      <c r="M45" s="3"/>
      <c r="N45" s="3"/>
      <c r="O45" s="3"/>
      <c r="P45" s="3"/>
      <c r="Q45" s="3"/>
      <c r="R45" s="3"/>
    </row>
    <row r="46">
      <c r="A46" s="13"/>
      <c r="B46" s="5"/>
      <c r="C46" s="5"/>
      <c r="D46" s="6"/>
      <c r="E46" s="8"/>
      <c r="F46" s="8"/>
      <c r="G46" s="9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13"/>
      <c r="B47" s="5"/>
      <c r="C47" s="5"/>
      <c r="D47" s="6"/>
      <c r="E47" s="8"/>
      <c r="F47" s="8"/>
      <c r="G47" s="9"/>
      <c r="H47" s="9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1"/>
      <c r="B48" s="3"/>
      <c r="C48" s="3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16</v>
      </c>
      <c r="D3" s="6" t="s">
        <v>30</v>
      </c>
      <c r="E3" s="7">
        <v>5.0</v>
      </c>
      <c r="F3" s="8">
        <v>1.0</v>
      </c>
      <c r="G3" s="7">
        <v>80.0</v>
      </c>
      <c r="H3" s="9" t="str">
        <f t="shared" ref="H3:H11" si="1">G3/$J$6</f>
        <v>11.81624346</v>
      </c>
      <c r="I3" s="7">
        <v>1024.0</v>
      </c>
      <c r="J3" s="1" t="s">
        <v>18</v>
      </c>
      <c r="K3" s="3"/>
      <c r="L3" s="7">
        <v>1.0</v>
      </c>
      <c r="M3" s="7">
        <v>1024.0</v>
      </c>
      <c r="N3" s="7">
        <v>182.187</v>
      </c>
      <c r="O3" s="7">
        <v>26.982</v>
      </c>
      <c r="P3" s="7">
        <v>227.946</v>
      </c>
      <c r="Q3" s="7">
        <v>-91.008</v>
      </c>
      <c r="R3" s="7">
        <v>1023.158</v>
      </c>
    </row>
    <row r="4">
      <c r="A4" s="4">
        <v>41504.0</v>
      </c>
      <c r="B4" s="5" t="s">
        <v>15</v>
      </c>
      <c r="C4" s="5" t="s">
        <v>16</v>
      </c>
      <c r="D4" s="6" t="s">
        <v>30</v>
      </c>
      <c r="E4" s="7">
        <v>6.0</v>
      </c>
      <c r="F4" s="8">
        <v>2.0</v>
      </c>
      <c r="G4" s="7">
        <v>80.0</v>
      </c>
      <c r="H4" s="9" t="str">
        <f t="shared" si="1"/>
        <v>11.81624346</v>
      </c>
      <c r="I4" s="7">
        <v>1033.0</v>
      </c>
      <c r="J4" s="9" t="str">
        <f>average(I3:I7)</f>
        <v>1031.8</v>
      </c>
      <c r="K4" s="3"/>
      <c r="L4" s="7">
        <v>2.0</v>
      </c>
      <c r="M4" s="7">
        <v>1033.0</v>
      </c>
      <c r="N4" s="7">
        <v>131.556</v>
      </c>
      <c r="O4" s="7">
        <v>19.992</v>
      </c>
      <c r="P4" s="7">
        <v>231.671</v>
      </c>
      <c r="Q4" s="7">
        <v>-90.999</v>
      </c>
      <c r="R4" s="7">
        <v>1032.157</v>
      </c>
    </row>
    <row r="5">
      <c r="A5" s="4">
        <v>41504.0</v>
      </c>
      <c r="B5" s="5" t="s">
        <v>15</v>
      </c>
      <c r="C5" s="5" t="s">
        <v>16</v>
      </c>
      <c r="D5" s="6" t="s">
        <v>30</v>
      </c>
      <c r="E5" s="7">
        <v>6.0</v>
      </c>
      <c r="F5" s="8">
        <v>3.0</v>
      </c>
      <c r="G5" s="7">
        <v>68.0</v>
      </c>
      <c r="H5" s="9" t="str">
        <f t="shared" si="1"/>
        <v>10.04380694</v>
      </c>
      <c r="I5" s="7">
        <v>1036.0</v>
      </c>
      <c r="J5" s="1" t="s">
        <v>20</v>
      </c>
      <c r="K5" s="3"/>
      <c r="L5" s="7">
        <v>3.0</v>
      </c>
      <c r="M5" s="7">
        <v>1036.0</v>
      </c>
      <c r="N5" s="7">
        <v>93.261</v>
      </c>
      <c r="O5" s="7">
        <v>16.429</v>
      </c>
      <c r="P5" s="7">
        <v>218.709</v>
      </c>
      <c r="Q5" s="7">
        <v>-91.162</v>
      </c>
      <c r="R5" s="7">
        <v>1035.213</v>
      </c>
    </row>
    <row r="6">
      <c r="A6" s="4">
        <v>41504.0</v>
      </c>
      <c r="B6" s="5" t="s">
        <v>15</v>
      </c>
      <c r="C6" s="5" t="s">
        <v>16</v>
      </c>
      <c r="D6" s="6" t="s">
        <v>30</v>
      </c>
      <c r="E6" s="7">
        <v>6.0</v>
      </c>
      <c r="F6" s="8">
        <v>4.0</v>
      </c>
      <c r="G6" s="7">
        <v>82.0</v>
      </c>
      <c r="H6" s="9" t="str">
        <f t="shared" si="1"/>
        <v>12.11164954</v>
      </c>
      <c r="I6" s="7">
        <v>1033.0</v>
      </c>
      <c r="J6" s="9" t="str">
        <f>J4/152.4</f>
        <v>6.770341207</v>
      </c>
      <c r="K6" s="3"/>
      <c r="L6" s="7">
        <v>4.0</v>
      </c>
      <c r="M6" s="7">
        <v>1033.0</v>
      </c>
      <c r="N6" s="7">
        <v>174.503</v>
      </c>
      <c r="O6" s="7">
        <v>15.236</v>
      </c>
      <c r="P6" s="7">
        <v>229.993</v>
      </c>
      <c r="Q6" s="7">
        <v>-91.166</v>
      </c>
      <c r="R6" s="7">
        <v>1032.214</v>
      </c>
    </row>
    <row r="7">
      <c r="A7" s="4">
        <v>41504.0</v>
      </c>
      <c r="B7" s="5" t="s">
        <v>15</v>
      </c>
      <c r="C7" s="5" t="s">
        <v>16</v>
      </c>
      <c r="D7" s="6" t="s">
        <v>30</v>
      </c>
      <c r="E7" s="7">
        <v>6.0</v>
      </c>
      <c r="F7" s="8">
        <v>5.0</v>
      </c>
      <c r="G7" s="7">
        <v>63.0</v>
      </c>
      <c r="H7" s="9" t="str">
        <f t="shared" si="1"/>
        <v>9.305291723</v>
      </c>
      <c r="I7" s="7">
        <v>1033.0</v>
      </c>
      <c r="J7" s="3"/>
      <c r="K7" s="3"/>
      <c r="L7" s="7">
        <v>5.0</v>
      </c>
      <c r="M7" s="7">
        <v>1033.0</v>
      </c>
      <c r="N7" s="7">
        <v>184.548</v>
      </c>
      <c r="O7" s="7">
        <v>23.984</v>
      </c>
      <c r="P7" s="7">
        <v>224.535</v>
      </c>
      <c r="Q7" s="7">
        <v>-91.332</v>
      </c>
      <c r="R7" s="7">
        <v>1032.279</v>
      </c>
    </row>
    <row r="8">
      <c r="A8" s="4">
        <v>41504.0</v>
      </c>
      <c r="B8" s="5" t="s">
        <v>15</v>
      </c>
      <c r="C8" s="5" t="s">
        <v>16</v>
      </c>
      <c r="D8" s="6" t="s">
        <v>30</v>
      </c>
      <c r="E8" s="7">
        <v>7.0</v>
      </c>
      <c r="F8" s="8">
        <v>6.0</v>
      </c>
      <c r="G8" s="7">
        <v>55.0</v>
      </c>
      <c r="H8" s="9" t="str">
        <f t="shared" si="1"/>
        <v>8.123667377</v>
      </c>
      <c r="I8" s="3"/>
      <c r="J8" s="3"/>
      <c r="K8" s="3"/>
      <c r="L8" s="7">
        <v>6.0</v>
      </c>
      <c r="M8" s="7">
        <v>80.0</v>
      </c>
      <c r="N8" s="7">
        <v>115.356</v>
      </c>
      <c r="O8" s="7">
        <v>82.467</v>
      </c>
      <c r="P8" s="7">
        <v>174.0</v>
      </c>
      <c r="Q8" s="7">
        <v>139.635</v>
      </c>
      <c r="R8" s="7">
        <v>78.746</v>
      </c>
    </row>
    <row r="9">
      <c r="A9" s="4">
        <v>41504.0</v>
      </c>
      <c r="B9" s="5" t="s">
        <v>15</v>
      </c>
      <c r="C9" s="5" t="s">
        <v>16</v>
      </c>
      <c r="D9" s="6" t="s">
        <v>30</v>
      </c>
      <c r="E9" s="7">
        <v>8.0</v>
      </c>
      <c r="F9" s="8">
        <v>7.0</v>
      </c>
      <c r="G9" s="7">
        <v>61.0</v>
      </c>
      <c r="H9" s="9" t="str">
        <f t="shared" si="1"/>
        <v>9.009885637</v>
      </c>
      <c r="I9" s="3"/>
      <c r="J9" s="3"/>
      <c r="K9" s="3"/>
      <c r="L9" s="7">
        <v>7.0</v>
      </c>
      <c r="M9" s="7">
        <v>80.0</v>
      </c>
      <c r="N9" s="7">
        <v>103.048</v>
      </c>
      <c r="O9" s="7">
        <v>63.64</v>
      </c>
      <c r="P9" s="7">
        <v>235.0</v>
      </c>
      <c r="Q9" s="7">
        <v>114.624</v>
      </c>
      <c r="R9" s="7">
        <v>79.202</v>
      </c>
    </row>
    <row r="10">
      <c r="A10" s="4">
        <v>41504.0</v>
      </c>
      <c r="B10" s="5" t="s">
        <v>15</v>
      </c>
      <c r="C10" s="5" t="s">
        <v>16</v>
      </c>
      <c r="D10" s="6" t="s">
        <v>30</v>
      </c>
      <c r="E10" s="7">
        <v>8.0</v>
      </c>
      <c r="F10" s="8">
        <v>8.0</v>
      </c>
      <c r="G10" s="7">
        <v>59.0</v>
      </c>
      <c r="H10" s="9" t="str">
        <f t="shared" si="1"/>
        <v>8.71447955</v>
      </c>
      <c r="I10" s="3"/>
      <c r="J10" s="3"/>
      <c r="K10" s="3"/>
      <c r="L10" s="7">
        <v>8.0</v>
      </c>
      <c r="M10" s="7">
        <v>68.0</v>
      </c>
      <c r="N10" s="7">
        <v>96.927</v>
      </c>
      <c r="O10" s="7">
        <v>57.784</v>
      </c>
      <c r="P10" s="7">
        <v>216.0</v>
      </c>
      <c r="Q10" s="7">
        <v>97.765</v>
      </c>
      <c r="R10" s="7">
        <v>66.611</v>
      </c>
    </row>
    <row r="11">
      <c r="A11" s="4">
        <v>41504.0</v>
      </c>
      <c r="B11" s="5" t="s">
        <v>15</v>
      </c>
      <c r="C11" s="5" t="s">
        <v>16</v>
      </c>
      <c r="D11" s="6" t="s">
        <v>30</v>
      </c>
      <c r="E11" s="7">
        <v>8.0</v>
      </c>
      <c r="F11" s="8">
        <v>9.0</v>
      </c>
      <c r="G11" s="7">
        <v>70.0</v>
      </c>
      <c r="H11" s="9" t="str">
        <f t="shared" si="1"/>
        <v>10.33921303</v>
      </c>
      <c r="I11" s="3"/>
      <c r="J11" s="3"/>
      <c r="K11" s="3"/>
      <c r="L11" s="7">
        <v>9.0</v>
      </c>
      <c r="M11" s="7">
        <v>82.0</v>
      </c>
      <c r="N11" s="7">
        <v>114.42</v>
      </c>
      <c r="O11" s="7">
        <v>42.667</v>
      </c>
      <c r="P11" s="7">
        <v>212.0</v>
      </c>
      <c r="Q11" s="7">
        <v>96.34</v>
      </c>
      <c r="R11" s="7">
        <v>81.498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63.0</v>
      </c>
      <c r="N12" s="7">
        <v>120.133</v>
      </c>
      <c r="O12" s="7">
        <v>84.187</v>
      </c>
      <c r="P12" s="7">
        <v>143.761</v>
      </c>
      <c r="Q12" s="7">
        <v>-50.906</v>
      </c>
      <c r="R12" s="7">
        <v>61.847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55.0</v>
      </c>
      <c r="N13" s="7">
        <v>84.435</v>
      </c>
      <c r="O13" s="7">
        <v>69.062</v>
      </c>
      <c r="P13" s="7">
        <v>115.667</v>
      </c>
      <c r="Q13" s="7">
        <v>19.44</v>
      </c>
      <c r="R13" s="7">
        <v>54.083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61.0</v>
      </c>
      <c r="N14" s="7">
        <v>93.065</v>
      </c>
      <c r="O14" s="7">
        <v>73.987</v>
      </c>
      <c r="P14" s="7">
        <v>142.667</v>
      </c>
      <c r="Q14" s="7">
        <v>162.474</v>
      </c>
      <c r="R14" s="7">
        <v>59.775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59.0</v>
      </c>
      <c r="N15" s="7">
        <v>116.357</v>
      </c>
      <c r="O15" s="7">
        <v>56.977</v>
      </c>
      <c r="P15" s="7">
        <v>197.0</v>
      </c>
      <c r="Q15" s="7">
        <v>141.34</v>
      </c>
      <c r="R15" s="7">
        <v>57.628</v>
      </c>
    </row>
    <row r="16">
      <c r="A16" s="1"/>
      <c r="B16" s="3"/>
      <c r="C16" s="3"/>
      <c r="D16" s="2"/>
      <c r="E16" s="3"/>
      <c r="F16" s="3"/>
      <c r="G16" s="3"/>
      <c r="H16" s="3"/>
      <c r="I16" s="3"/>
      <c r="J16" s="3"/>
      <c r="K16" s="3"/>
      <c r="L16" s="7">
        <v>14.0</v>
      </c>
      <c r="M16" s="7">
        <v>70.0</v>
      </c>
      <c r="N16" s="7">
        <v>86.057</v>
      </c>
      <c r="O16" s="7">
        <v>35.667</v>
      </c>
      <c r="P16" s="7">
        <v>175.333</v>
      </c>
      <c r="Q16" s="7">
        <v>90.0</v>
      </c>
      <c r="R16" s="7">
        <v>69.0</v>
      </c>
    </row>
    <row r="17">
      <c r="A17" s="1"/>
      <c r="B17" s="3"/>
      <c r="C17" s="3"/>
      <c r="D17" s="2"/>
      <c r="E17" s="3"/>
      <c r="F17" s="3"/>
      <c r="G17" s="3"/>
      <c r="H17" s="3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10"/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>
      <c r="A20" s="1" t="s">
        <v>21</v>
      </c>
      <c r="B20" s="3"/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>
      <c r="A21" s="1" t="s">
        <v>1</v>
      </c>
      <c r="B21" s="1" t="s">
        <v>2</v>
      </c>
      <c r="C21" s="1" t="s">
        <v>3</v>
      </c>
      <c r="D21" s="2" t="s">
        <v>4</v>
      </c>
      <c r="E21" s="1" t="s">
        <v>5</v>
      </c>
      <c r="F21" s="1" t="s">
        <v>6</v>
      </c>
      <c r="G21" s="1" t="s">
        <v>7</v>
      </c>
      <c r="H21" s="1" t="s">
        <v>8</v>
      </c>
      <c r="I21" s="1" t="s">
        <v>9</v>
      </c>
      <c r="J21" s="3"/>
      <c r="K21" s="3"/>
      <c r="L21" s="3"/>
      <c r="M21" s="1" t="s">
        <v>7</v>
      </c>
      <c r="N21" s="1" t="s">
        <v>10</v>
      </c>
      <c r="O21" s="1" t="s">
        <v>11</v>
      </c>
      <c r="P21" s="1" t="s">
        <v>12</v>
      </c>
      <c r="Q21" s="1" t="s">
        <v>13</v>
      </c>
      <c r="R21" s="1" t="s">
        <v>14</v>
      </c>
    </row>
    <row r="22">
      <c r="A22" s="4">
        <v>41901.0</v>
      </c>
      <c r="B22" s="5" t="s">
        <v>15</v>
      </c>
      <c r="C22" s="5" t="s">
        <v>16</v>
      </c>
      <c r="D22" s="6" t="s">
        <v>30</v>
      </c>
      <c r="E22" s="7">
        <v>5.0</v>
      </c>
      <c r="F22" s="8">
        <v>1.0</v>
      </c>
      <c r="G22" s="7">
        <v>223.0</v>
      </c>
      <c r="H22" s="9" t="str">
        <f t="shared" ref="H22:H30" si="2">G22/$J$25</f>
        <v>27.58091219</v>
      </c>
      <c r="I22" s="7">
        <v>1229.0</v>
      </c>
      <c r="J22" s="1" t="s">
        <v>18</v>
      </c>
      <c r="K22" s="3"/>
      <c r="L22" s="7">
        <v>1.0</v>
      </c>
      <c r="M22" s="7">
        <v>1229.0</v>
      </c>
      <c r="N22" s="7">
        <v>109.373</v>
      </c>
      <c r="O22" s="7">
        <v>6.459</v>
      </c>
      <c r="P22" s="7">
        <v>246.562</v>
      </c>
      <c r="Q22" s="7">
        <v>-89.067</v>
      </c>
      <c r="R22" s="7">
        <v>1228.163</v>
      </c>
    </row>
    <row r="23">
      <c r="A23" s="4">
        <v>41901.0</v>
      </c>
      <c r="B23" s="5" t="s">
        <v>15</v>
      </c>
      <c r="C23" s="5" t="s">
        <v>16</v>
      </c>
      <c r="D23" s="6" t="s">
        <v>30</v>
      </c>
      <c r="E23" s="7">
        <v>6.0</v>
      </c>
      <c r="F23" s="8">
        <v>2.0</v>
      </c>
      <c r="G23" s="7">
        <v>252.0</v>
      </c>
      <c r="H23" s="9" t="str">
        <f t="shared" si="2"/>
        <v>31.16766759</v>
      </c>
      <c r="I23" s="7">
        <v>1233.0</v>
      </c>
      <c r="J23" s="9" t="str">
        <f>average(I22:I26)</f>
        <v>1232.2</v>
      </c>
      <c r="K23" s="3"/>
      <c r="L23" s="7">
        <v>2.0</v>
      </c>
      <c r="M23" s="7">
        <v>1233.0</v>
      </c>
      <c r="N23" s="7">
        <v>112.114</v>
      </c>
      <c r="O23" s="7">
        <v>4.81</v>
      </c>
      <c r="P23" s="7">
        <v>249.615</v>
      </c>
      <c r="Q23" s="7">
        <v>-88.884</v>
      </c>
      <c r="R23" s="7">
        <v>1232.234</v>
      </c>
    </row>
    <row r="24">
      <c r="A24" s="4">
        <v>41901.0</v>
      </c>
      <c r="B24" s="5" t="s">
        <v>15</v>
      </c>
      <c r="C24" s="5" t="s">
        <v>16</v>
      </c>
      <c r="D24" s="6" t="s">
        <v>30</v>
      </c>
      <c r="E24" s="7">
        <v>6.0</v>
      </c>
      <c r="F24" s="8">
        <v>3.0</v>
      </c>
      <c r="G24" s="7">
        <v>311.0</v>
      </c>
      <c r="H24" s="9" t="str">
        <f t="shared" si="2"/>
        <v>38.4648596</v>
      </c>
      <c r="I24" s="7">
        <v>1233.0</v>
      </c>
      <c r="J24" s="1" t="s">
        <v>20</v>
      </c>
      <c r="K24" s="3"/>
      <c r="L24" s="7">
        <v>3.0</v>
      </c>
      <c r="M24" s="7">
        <v>1233.0</v>
      </c>
      <c r="N24" s="7">
        <v>141.02</v>
      </c>
      <c r="O24" s="7">
        <v>5.061</v>
      </c>
      <c r="P24" s="7">
        <v>248.53</v>
      </c>
      <c r="Q24" s="7">
        <v>-88.698</v>
      </c>
      <c r="R24" s="7">
        <v>1232.318</v>
      </c>
    </row>
    <row r="25">
      <c r="A25" s="4">
        <v>41901.0</v>
      </c>
      <c r="B25" s="5" t="s">
        <v>15</v>
      </c>
      <c r="C25" s="5" t="s">
        <v>16</v>
      </c>
      <c r="D25" s="6" t="s">
        <v>30</v>
      </c>
      <c r="E25" s="7">
        <v>6.0</v>
      </c>
      <c r="F25" s="8">
        <v>4.0</v>
      </c>
      <c r="G25" s="7">
        <v>275.0</v>
      </c>
      <c r="H25" s="9" t="str">
        <f t="shared" si="2"/>
        <v>34.01233566</v>
      </c>
      <c r="I25" s="7">
        <v>1233.0</v>
      </c>
      <c r="J25" s="9" t="str">
        <f>J23/152.4</f>
        <v>8.085301837</v>
      </c>
      <c r="K25" s="3"/>
      <c r="L25" s="7">
        <v>4.0</v>
      </c>
      <c r="M25" s="7">
        <v>1233.0</v>
      </c>
      <c r="N25" s="7">
        <v>139.619</v>
      </c>
      <c r="O25" s="7">
        <v>3.636</v>
      </c>
      <c r="P25" s="7">
        <v>248.424</v>
      </c>
      <c r="Q25" s="7">
        <v>-88.698</v>
      </c>
      <c r="R25" s="7">
        <v>1232.318</v>
      </c>
    </row>
    <row r="26">
      <c r="A26" s="4">
        <v>41901.0</v>
      </c>
      <c r="B26" s="5" t="s">
        <v>15</v>
      </c>
      <c r="C26" s="5" t="s">
        <v>16</v>
      </c>
      <c r="D26" s="6" t="s">
        <v>30</v>
      </c>
      <c r="E26" s="7">
        <v>6.0</v>
      </c>
      <c r="F26" s="8">
        <v>5.0</v>
      </c>
      <c r="G26" s="7">
        <v>232.0</v>
      </c>
      <c r="H26" s="9" t="str">
        <f t="shared" si="2"/>
        <v>28.69404317</v>
      </c>
      <c r="I26" s="7">
        <v>1233.0</v>
      </c>
      <c r="J26" s="3"/>
      <c r="K26" s="3"/>
      <c r="L26" s="7">
        <v>5.0</v>
      </c>
      <c r="M26" s="7">
        <v>1233.0</v>
      </c>
      <c r="N26" s="7">
        <v>141.712</v>
      </c>
      <c r="O26" s="7">
        <v>5.485</v>
      </c>
      <c r="P26" s="7">
        <v>248.152</v>
      </c>
      <c r="Q26" s="7">
        <v>-88.884</v>
      </c>
      <c r="R26" s="7">
        <v>1232.234</v>
      </c>
    </row>
    <row r="27">
      <c r="A27" s="4">
        <v>41901.0</v>
      </c>
      <c r="B27" s="5" t="s">
        <v>15</v>
      </c>
      <c r="C27" s="5" t="s">
        <v>16</v>
      </c>
      <c r="D27" s="6" t="s">
        <v>30</v>
      </c>
      <c r="E27" s="7">
        <v>7.0</v>
      </c>
      <c r="F27" s="8">
        <v>6.0</v>
      </c>
      <c r="G27" s="7">
        <v>285.0</v>
      </c>
      <c r="H27" s="9" t="str">
        <f t="shared" si="2"/>
        <v>35.24914787</v>
      </c>
      <c r="I27" s="3"/>
      <c r="J27" s="3"/>
      <c r="K27" s="3"/>
      <c r="L27" s="7">
        <v>6.0</v>
      </c>
      <c r="M27" s="7">
        <v>223.0</v>
      </c>
      <c r="N27" s="7">
        <v>169.287</v>
      </c>
      <c r="O27" s="7">
        <v>62.565</v>
      </c>
      <c r="P27" s="7">
        <v>250.333</v>
      </c>
      <c r="Q27" s="7">
        <v>62.049</v>
      </c>
      <c r="R27" s="7">
        <v>221.883</v>
      </c>
    </row>
    <row r="28">
      <c r="A28" s="4">
        <v>41901.0</v>
      </c>
      <c r="B28" s="5" t="s">
        <v>15</v>
      </c>
      <c r="C28" s="5" t="s">
        <v>16</v>
      </c>
      <c r="D28" s="6" t="s">
        <v>30</v>
      </c>
      <c r="E28" s="7">
        <v>8.0</v>
      </c>
      <c r="F28" s="8">
        <v>7.0</v>
      </c>
      <c r="G28" s="7">
        <v>289.0</v>
      </c>
      <c r="H28" s="9" t="str">
        <f t="shared" si="2"/>
        <v>35.74387275</v>
      </c>
      <c r="I28" s="3"/>
      <c r="J28" s="3"/>
      <c r="K28" s="3"/>
      <c r="L28" s="7">
        <v>7.0</v>
      </c>
      <c r="M28" s="7">
        <v>252.0</v>
      </c>
      <c r="N28" s="7">
        <v>166.677</v>
      </c>
      <c r="O28" s="7">
        <v>83.258</v>
      </c>
      <c r="P28" s="7">
        <v>225.287</v>
      </c>
      <c r="Q28" s="7">
        <v>-76.185</v>
      </c>
      <c r="R28" s="7">
        <v>251.269</v>
      </c>
    </row>
    <row r="29">
      <c r="A29" s="4">
        <v>41901.0</v>
      </c>
      <c r="B29" s="5" t="s">
        <v>15</v>
      </c>
      <c r="C29" s="5" t="s">
        <v>16</v>
      </c>
      <c r="D29" s="6" t="s">
        <v>30</v>
      </c>
      <c r="E29" s="7">
        <v>8.0</v>
      </c>
      <c r="F29" s="8">
        <v>8.0</v>
      </c>
      <c r="G29" s="7">
        <v>364.0</v>
      </c>
      <c r="H29" s="9" t="str">
        <f t="shared" si="2"/>
        <v>45.01996429</v>
      </c>
      <c r="I29" s="3"/>
      <c r="J29" s="3"/>
      <c r="K29" s="3"/>
      <c r="L29" s="7">
        <v>8.0</v>
      </c>
      <c r="M29" s="7">
        <v>311.0</v>
      </c>
      <c r="N29" s="7">
        <v>141.938</v>
      </c>
      <c r="O29" s="7">
        <v>62.172</v>
      </c>
      <c r="P29" s="7">
        <v>207.828</v>
      </c>
      <c r="Q29" s="7">
        <v>-61.449</v>
      </c>
      <c r="R29" s="7">
        <v>309.658</v>
      </c>
    </row>
    <row r="30">
      <c r="A30" s="4">
        <v>41901.0</v>
      </c>
      <c r="B30" s="5" t="s">
        <v>15</v>
      </c>
      <c r="C30" s="5" t="s">
        <v>16</v>
      </c>
      <c r="D30" s="6" t="s">
        <v>30</v>
      </c>
      <c r="E30" s="7">
        <v>8.0</v>
      </c>
      <c r="F30" s="8">
        <v>9.0</v>
      </c>
      <c r="G30" s="7">
        <v>273.0</v>
      </c>
      <c r="H30" s="9" t="str">
        <f t="shared" si="2"/>
        <v>33.76497322</v>
      </c>
      <c r="I30" s="3"/>
      <c r="J30" s="3"/>
      <c r="K30" s="3"/>
      <c r="L30" s="7">
        <v>9.0</v>
      </c>
      <c r="M30" s="7">
        <v>275.0</v>
      </c>
      <c r="N30" s="7">
        <v>167.025</v>
      </c>
      <c r="O30" s="7">
        <v>71.932</v>
      </c>
      <c r="P30" s="7">
        <v>245.984</v>
      </c>
      <c r="Q30" s="7">
        <v>82.461</v>
      </c>
      <c r="R30" s="7">
        <v>274.372</v>
      </c>
    </row>
    <row r="31">
      <c r="A31" s="4"/>
      <c r="B31" s="5"/>
      <c r="C31" s="5"/>
      <c r="D31" s="6"/>
      <c r="E31" s="8"/>
      <c r="F31" s="8"/>
      <c r="G31" s="8"/>
      <c r="H31" s="9"/>
      <c r="I31" s="3"/>
      <c r="J31" s="3"/>
      <c r="K31" s="3"/>
      <c r="L31" s="7">
        <v>10.0</v>
      </c>
      <c r="M31" s="7">
        <v>232.0</v>
      </c>
      <c r="N31" s="7">
        <v>109.745</v>
      </c>
      <c r="O31" s="7">
        <v>13.189</v>
      </c>
      <c r="P31" s="7">
        <v>241.697</v>
      </c>
      <c r="Q31" s="7">
        <v>-113.459</v>
      </c>
      <c r="R31" s="7">
        <v>231.102</v>
      </c>
    </row>
    <row r="32">
      <c r="A32" s="4"/>
      <c r="B32" s="5"/>
      <c r="C32" s="5"/>
      <c r="D32" s="6"/>
      <c r="E32" s="8"/>
      <c r="F32" s="8"/>
      <c r="G32" s="8"/>
      <c r="H32" s="9"/>
      <c r="I32" s="3"/>
      <c r="J32" s="3"/>
      <c r="K32" s="3"/>
      <c r="L32" s="7">
        <v>11.0</v>
      </c>
      <c r="M32" s="7">
        <v>285.0</v>
      </c>
      <c r="N32" s="7">
        <v>130.032</v>
      </c>
      <c r="O32" s="7">
        <v>12.685</v>
      </c>
      <c r="P32" s="7">
        <v>229.202</v>
      </c>
      <c r="Q32" s="7">
        <v>-91.614</v>
      </c>
      <c r="R32" s="7">
        <v>284.113</v>
      </c>
    </row>
    <row r="33">
      <c r="A33" s="4"/>
      <c r="B33" s="5"/>
      <c r="C33" s="5"/>
      <c r="D33" s="6"/>
      <c r="E33" s="8"/>
      <c r="F33" s="8"/>
      <c r="G33" s="8"/>
      <c r="H33" s="9"/>
      <c r="I33" s="3"/>
      <c r="J33" s="3"/>
      <c r="K33" s="3"/>
      <c r="L33" s="7">
        <v>12.0</v>
      </c>
      <c r="M33" s="7">
        <v>289.0</v>
      </c>
      <c r="N33" s="7">
        <v>208.322</v>
      </c>
      <c r="O33" s="7">
        <v>111.75</v>
      </c>
      <c r="P33" s="7">
        <v>252.278</v>
      </c>
      <c r="Q33" s="7">
        <v>92.386</v>
      </c>
      <c r="R33" s="7">
        <v>288.25</v>
      </c>
    </row>
    <row r="34">
      <c r="A34" s="4"/>
      <c r="B34" s="5"/>
      <c r="C34" s="5"/>
      <c r="D34" s="6"/>
      <c r="E34" s="8"/>
      <c r="F34" s="8"/>
      <c r="G34" s="8"/>
      <c r="H34" s="9"/>
      <c r="I34" s="3"/>
      <c r="J34" s="3"/>
      <c r="K34" s="3"/>
      <c r="L34" s="7">
        <v>13.0</v>
      </c>
      <c r="M34" s="7">
        <v>364.0</v>
      </c>
      <c r="N34" s="7">
        <v>135.846</v>
      </c>
      <c r="O34" s="7">
        <v>7.707</v>
      </c>
      <c r="P34" s="7">
        <v>247.0</v>
      </c>
      <c r="Q34" s="7">
        <v>26.847</v>
      </c>
      <c r="R34" s="7">
        <v>363.142</v>
      </c>
    </row>
    <row r="35">
      <c r="A35" s="1"/>
      <c r="B35" s="3"/>
      <c r="C35" s="3"/>
      <c r="D35" s="2"/>
      <c r="E35" s="3"/>
      <c r="F35" s="3"/>
      <c r="G35" s="3"/>
      <c r="H35" s="3"/>
      <c r="I35" s="3"/>
      <c r="J35" s="3"/>
      <c r="K35" s="3"/>
      <c r="L35" s="7">
        <v>14.0</v>
      </c>
      <c r="M35" s="7">
        <v>273.0</v>
      </c>
      <c r="N35" s="7">
        <v>115.682</v>
      </c>
      <c r="O35" s="7">
        <v>25.845</v>
      </c>
      <c r="P35" s="7">
        <v>212.467</v>
      </c>
      <c r="Q35" s="7">
        <v>122.989</v>
      </c>
      <c r="R35" s="7">
        <v>271.823</v>
      </c>
    </row>
    <row r="36">
      <c r="A36" s="1"/>
      <c r="B36" s="3"/>
      <c r="C36" s="3"/>
      <c r="D36" s="2"/>
      <c r="E36" s="3"/>
      <c r="F36" s="3"/>
      <c r="G36" s="3"/>
      <c r="H36" s="3"/>
      <c r="I36" s="3"/>
      <c r="J36" s="3"/>
      <c r="K36" s="3"/>
      <c r="L36" s="8"/>
      <c r="M36" s="8"/>
      <c r="N36" s="8"/>
      <c r="O36" s="8"/>
      <c r="P36" s="8"/>
      <c r="Q36" s="8"/>
      <c r="R36" s="8"/>
    </row>
    <row r="37">
      <c r="A37" s="10"/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>
      <c r="A38" s="1"/>
      <c r="B38" s="3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1" t="s">
        <v>22</v>
      </c>
      <c r="B39" s="3"/>
      <c r="C39" s="3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1"/>
      <c r="B40" s="1" t="s">
        <v>2</v>
      </c>
      <c r="C40" s="1" t="s">
        <v>3</v>
      </c>
      <c r="D40" s="2" t="s">
        <v>4</v>
      </c>
      <c r="E40" s="1" t="s">
        <v>5</v>
      </c>
      <c r="F40" s="1" t="s">
        <v>6</v>
      </c>
      <c r="G40" s="1" t="s">
        <v>23</v>
      </c>
      <c r="H40" s="1" t="s">
        <v>24</v>
      </c>
      <c r="I40" s="3"/>
      <c r="J40" s="1" t="s">
        <v>25</v>
      </c>
      <c r="K40" s="3"/>
      <c r="L40" s="12" t="s">
        <v>26</v>
      </c>
      <c r="M40" s="3"/>
      <c r="N40" s="3"/>
      <c r="O40" s="3"/>
      <c r="P40" s="3"/>
      <c r="Q40" s="3"/>
      <c r="R40" s="3"/>
    </row>
    <row r="41">
      <c r="A41" s="13"/>
      <c r="B41" s="5" t="s">
        <v>15</v>
      </c>
      <c r="C41" s="5" t="s">
        <v>16</v>
      </c>
      <c r="D41" s="6" t="s">
        <v>30</v>
      </c>
      <c r="E41" s="7">
        <v>5.0</v>
      </c>
      <c r="F41" s="8">
        <v>1.0</v>
      </c>
      <c r="G41" s="9" t="str">
        <f t="shared" ref="G41:G49" si="3">H22-H3</f>
        <v>15.76466873</v>
      </c>
      <c r="H41" s="9" t="str">
        <f t="shared" ref="H41:H49" si="4">G41/$J$41</f>
        <v>0.03970949303</v>
      </c>
      <c r="I41" s="3"/>
      <c r="J41" s="7">
        <v>397.0</v>
      </c>
      <c r="K41" s="3"/>
      <c r="L41" s="14" t="str">
        <f>average(G41:G49)</f>
        <v>24.2685884</v>
      </c>
      <c r="M41" s="3"/>
      <c r="N41" s="3"/>
      <c r="O41" s="3"/>
      <c r="P41" s="3"/>
      <c r="Q41" s="3"/>
      <c r="R41" s="3"/>
    </row>
    <row r="42">
      <c r="A42" s="13"/>
      <c r="B42" s="5" t="s">
        <v>15</v>
      </c>
      <c r="C42" s="5" t="s">
        <v>16</v>
      </c>
      <c r="D42" s="6" t="s">
        <v>30</v>
      </c>
      <c r="E42" s="7">
        <v>6.0</v>
      </c>
      <c r="F42" s="8">
        <v>2.0</v>
      </c>
      <c r="G42" s="9" t="str">
        <f t="shared" si="3"/>
        <v>19.35142413</v>
      </c>
      <c r="H42" s="9" t="str">
        <f t="shared" si="4"/>
        <v>0.04874414138</v>
      </c>
      <c r="I42" s="3"/>
      <c r="J42" s="1" t="s">
        <v>27</v>
      </c>
      <c r="K42" s="3"/>
      <c r="L42" s="3"/>
      <c r="M42" s="3"/>
      <c r="N42" s="3"/>
      <c r="O42" s="3"/>
      <c r="P42" s="3"/>
      <c r="Q42" s="3"/>
      <c r="R42" s="3"/>
    </row>
    <row r="43">
      <c r="A43" s="13"/>
      <c r="B43" s="5" t="s">
        <v>15</v>
      </c>
      <c r="C43" s="5" t="s">
        <v>16</v>
      </c>
      <c r="D43" s="6" t="s">
        <v>30</v>
      </c>
      <c r="E43" s="7">
        <v>6.0</v>
      </c>
      <c r="F43" s="8">
        <v>3.0</v>
      </c>
      <c r="G43" s="9" t="str">
        <f t="shared" si="3"/>
        <v>28.42105266</v>
      </c>
      <c r="H43" s="9" t="str">
        <f t="shared" si="4"/>
        <v>0.0715895533</v>
      </c>
      <c r="I43" s="3"/>
      <c r="J43" s="9" t="str">
        <f>average(H41:H49)</f>
        <v>0.0611299456</v>
      </c>
      <c r="K43" s="3"/>
      <c r="L43" s="3"/>
      <c r="M43" s="3"/>
      <c r="N43" s="3"/>
      <c r="O43" s="3"/>
      <c r="P43" s="3"/>
      <c r="Q43" s="3"/>
      <c r="R43" s="3"/>
    </row>
    <row r="44">
      <c r="A44" s="13"/>
      <c r="B44" s="5" t="s">
        <v>15</v>
      </c>
      <c r="C44" s="5" t="s">
        <v>16</v>
      </c>
      <c r="D44" s="6" t="s">
        <v>30</v>
      </c>
      <c r="E44" s="7">
        <v>6.0</v>
      </c>
      <c r="F44" s="8">
        <v>4.0</v>
      </c>
      <c r="G44" s="9" t="str">
        <f t="shared" si="3"/>
        <v>21.90068612</v>
      </c>
      <c r="H44" s="9" t="str">
        <f t="shared" si="4"/>
        <v>0.05516545621</v>
      </c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13"/>
      <c r="B45" s="5" t="s">
        <v>15</v>
      </c>
      <c r="C45" s="5" t="s">
        <v>16</v>
      </c>
      <c r="D45" s="6" t="s">
        <v>30</v>
      </c>
      <c r="E45" s="7">
        <v>6.0</v>
      </c>
      <c r="F45" s="8">
        <v>5.0</v>
      </c>
      <c r="G45" s="9" t="str">
        <f t="shared" si="3"/>
        <v>19.38875145</v>
      </c>
      <c r="H45" s="9" t="str">
        <f t="shared" si="4"/>
        <v>0.04883816487</v>
      </c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13"/>
      <c r="B46" s="5" t="s">
        <v>15</v>
      </c>
      <c r="C46" s="5" t="s">
        <v>16</v>
      </c>
      <c r="D46" s="6" t="s">
        <v>30</v>
      </c>
      <c r="E46" s="7">
        <v>7.0</v>
      </c>
      <c r="F46" s="8">
        <v>6.0</v>
      </c>
      <c r="G46" s="9" t="str">
        <f t="shared" si="3"/>
        <v>27.12548049</v>
      </c>
      <c r="H46" s="9" t="str">
        <f t="shared" si="4"/>
        <v>0.06832614733</v>
      </c>
      <c r="I46" s="3"/>
      <c r="J46" s="1" t="s">
        <v>28</v>
      </c>
      <c r="K46" s="3"/>
      <c r="L46" s="3"/>
      <c r="M46" s="3"/>
      <c r="N46" s="3"/>
      <c r="O46" s="3"/>
      <c r="P46" s="3"/>
      <c r="Q46" s="3"/>
      <c r="R46" s="3"/>
    </row>
    <row r="47">
      <c r="A47" s="13"/>
      <c r="B47" s="5" t="s">
        <v>15</v>
      </c>
      <c r="C47" s="5" t="s">
        <v>16</v>
      </c>
      <c r="D47" s="6" t="s">
        <v>30</v>
      </c>
      <c r="E47" s="7">
        <v>8.0</v>
      </c>
      <c r="F47" s="8">
        <v>7.0</v>
      </c>
      <c r="G47" s="9" t="str">
        <f t="shared" si="3"/>
        <v>26.73398711</v>
      </c>
      <c r="H47" s="9" t="str">
        <f t="shared" si="4"/>
        <v>0.06734001791</v>
      </c>
      <c r="I47" s="3"/>
      <c r="J47" s="7">
        <v>24.0</v>
      </c>
      <c r="K47" s="3"/>
      <c r="L47" s="3"/>
      <c r="M47" s="3"/>
      <c r="N47" s="3"/>
      <c r="O47" s="3"/>
      <c r="P47" s="3"/>
      <c r="Q47" s="3"/>
      <c r="R47" s="3"/>
    </row>
    <row r="48">
      <c r="A48" s="13"/>
      <c r="B48" s="5" t="s">
        <v>15</v>
      </c>
      <c r="C48" s="5" t="s">
        <v>16</v>
      </c>
      <c r="D48" s="6" t="s">
        <v>30</v>
      </c>
      <c r="E48" s="7">
        <v>8.0</v>
      </c>
      <c r="F48" s="8">
        <v>8.0</v>
      </c>
      <c r="G48" s="9" t="str">
        <f t="shared" si="3"/>
        <v>36.30548474</v>
      </c>
      <c r="H48" s="9" t="str">
        <f t="shared" si="4"/>
        <v>0.09144958373</v>
      </c>
      <c r="I48" s="3"/>
      <c r="J48" s="1" t="s">
        <v>29</v>
      </c>
      <c r="K48" s="3"/>
      <c r="L48" s="3"/>
      <c r="M48" s="3"/>
      <c r="N48" s="3"/>
      <c r="O48" s="3"/>
      <c r="P48" s="3"/>
      <c r="Q48" s="3"/>
      <c r="R48" s="3"/>
    </row>
    <row r="49">
      <c r="A49" s="13"/>
      <c r="B49" s="5" t="s">
        <v>15</v>
      </c>
      <c r="C49" s="5" t="s">
        <v>16</v>
      </c>
      <c r="D49" s="6" t="s">
        <v>30</v>
      </c>
      <c r="E49" s="7">
        <v>8.0</v>
      </c>
      <c r="F49" s="8">
        <v>9.0</v>
      </c>
      <c r="G49" s="9" t="str">
        <f t="shared" si="3"/>
        <v>23.42576019</v>
      </c>
      <c r="H49" s="9" t="str">
        <f t="shared" si="4"/>
        <v>0.05900695263</v>
      </c>
      <c r="I49" s="3"/>
      <c r="J49" s="7">
        <v>9.0</v>
      </c>
      <c r="K49" s="3"/>
      <c r="L49" s="3"/>
      <c r="M49" s="3"/>
      <c r="N49" s="3"/>
      <c r="O49" s="3"/>
      <c r="P49" s="3"/>
      <c r="Q49" s="3"/>
      <c r="R49" s="3"/>
    </row>
    <row r="50">
      <c r="A50" s="13"/>
      <c r="B50" s="5"/>
      <c r="C50" s="5"/>
      <c r="D50" s="6"/>
      <c r="E50" s="8"/>
      <c r="F50" s="8"/>
      <c r="G50" s="9"/>
      <c r="H50" s="9"/>
      <c r="I50" s="3"/>
      <c r="J50" s="1" t="s">
        <v>22</v>
      </c>
      <c r="K50" s="3"/>
      <c r="L50" s="3"/>
      <c r="M50" s="3"/>
      <c r="N50" s="3"/>
      <c r="O50" s="3"/>
      <c r="P50" s="3"/>
      <c r="Q50" s="3"/>
      <c r="R50" s="3"/>
    </row>
    <row r="51">
      <c r="A51" s="13"/>
      <c r="B51" s="5"/>
      <c r="C51" s="5"/>
      <c r="D51" s="6"/>
      <c r="E51" s="8"/>
      <c r="F51" s="8"/>
      <c r="G51" s="9"/>
      <c r="H51" s="9"/>
      <c r="I51" s="3"/>
      <c r="J51" s="7" t="str">
        <f>J47-J49</f>
        <v>15</v>
      </c>
      <c r="K51" s="3"/>
      <c r="L51" s="3"/>
      <c r="M51" s="3"/>
      <c r="N51" s="3"/>
      <c r="O51" s="3"/>
      <c r="P51" s="3"/>
      <c r="Q51" s="3"/>
      <c r="R51" s="3"/>
    </row>
    <row r="52">
      <c r="A52" s="13"/>
      <c r="B52" s="5"/>
      <c r="C52" s="5"/>
      <c r="D52" s="6"/>
      <c r="E52" s="8"/>
      <c r="F52" s="8"/>
      <c r="G52" s="9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13"/>
      <c r="B53" s="5"/>
      <c r="C53" s="5"/>
      <c r="D53" s="6"/>
      <c r="E53" s="8"/>
      <c r="F53" s="8"/>
      <c r="G53" s="9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1"/>
      <c r="B54" s="3"/>
      <c r="C54" s="3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1"/>
      <c r="B55" s="3"/>
      <c r="C55" s="3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1"/>
      <c r="B56" s="3"/>
      <c r="C56" s="3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>
      <c r="A57" s="1"/>
      <c r="B57" s="3"/>
      <c r="C57" s="3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16</v>
      </c>
      <c r="D3" s="6" t="s">
        <v>31</v>
      </c>
      <c r="E3" s="7">
        <v>9.0</v>
      </c>
      <c r="F3" s="8">
        <v>1.0</v>
      </c>
      <c r="G3" s="7">
        <v>46.0</v>
      </c>
      <c r="H3" s="9" t="str">
        <f t="shared" ref="H3:H12" si="1">G3/$J$6</f>
        <v>7.044212219</v>
      </c>
      <c r="I3" s="7">
        <v>994.0</v>
      </c>
      <c r="J3" s="1" t="s">
        <v>18</v>
      </c>
      <c r="K3" s="3"/>
      <c r="L3" s="7">
        <v>1.0</v>
      </c>
      <c r="M3" s="7">
        <v>994.0</v>
      </c>
      <c r="N3" s="7">
        <v>42.277</v>
      </c>
      <c r="O3" s="7">
        <v>4.401</v>
      </c>
      <c r="P3" s="7">
        <v>168.598</v>
      </c>
      <c r="Q3" s="7">
        <v>-88.27</v>
      </c>
      <c r="R3" s="7">
        <v>993.453</v>
      </c>
    </row>
    <row r="4">
      <c r="A4" s="4">
        <v>41504.0</v>
      </c>
      <c r="B4" s="5" t="s">
        <v>15</v>
      </c>
      <c r="C4" s="5" t="s">
        <v>16</v>
      </c>
      <c r="D4" s="6" t="s">
        <v>31</v>
      </c>
      <c r="E4" s="7">
        <v>10.0</v>
      </c>
      <c r="F4" s="8">
        <v>2.0</v>
      </c>
      <c r="G4" s="7">
        <v>72.0</v>
      </c>
      <c r="H4" s="9" t="str">
        <f t="shared" si="1"/>
        <v>11.02572347</v>
      </c>
      <c r="I4" s="7">
        <v>994.0</v>
      </c>
      <c r="J4" s="9" t="str">
        <f>average(I3:I7)</f>
        <v>995.2</v>
      </c>
      <c r="K4" s="3"/>
      <c r="L4" s="7">
        <v>2.0</v>
      </c>
      <c r="M4" s="7">
        <v>994.0</v>
      </c>
      <c r="N4" s="7">
        <v>41.486</v>
      </c>
      <c r="O4" s="7">
        <v>3.0</v>
      </c>
      <c r="P4" s="7">
        <v>157.949</v>
      </c>
      <c r="Q4" s="7">
        <v>-88.962</v>
      </c>
      <c r="R4" s="7">
        <v>993.163</v>
      </c>
    </row>
    <row r="5">
      <c r="A5" s="4">
        <v>41504.0</v>
      </c>
      <c r="B5" s="5" t="s">
        <v>15</v>
      </c>
      <c r="C5" s="5" t="s">
        <v>16</v>
      </c>
      <c r="D5" s="6" t="s">
        <v>31</v>
      </c>
      <c r="E5" s="7">
        <v>10.0</v>
      </c>
      <c r="F5" s="8">
        <v>3.0</v>
      </c>
      <c r="G5" s="7">
        <v>55.0</v>
      </c>
      <c r="H5" s="9" t="str">
        <f t="shared" si="1"/>
        <v>8.422427653</v>
      </c>
      <c r="I5" s="7">
        <v>994.0</v>
      </c>
      <c r="J5" s="1" t="s">
        <v>20</v>
      </c>
      <c r="K5" s="3"/>
      <c r="L5" s="7">
        <v>3.0</v>
      </c>
      <c r="M5" s="7">
        <v>994.0</v>
      </c>
      <c r="N5" s="7">
        <v>52.072</v>
      </c>
      <c r="O5" s="7">
        <v>3.333</v>
      </c>
      <c r="P5" s="7">
        <v>187.467</v>
      </c>
      <c r="Q5" s="7">
        <v>-88.788</v>
      </c>
      <c r="R5" s="7">
        <v>993.222</v>
      </c>
    </row>
    <row r="6">
      <c r="A6" s="4">
        <v>41504.0</v>
      </c>
      <c r="B6" s="5" t="s">
        <v>15</v>
      </c>
      <c r="C6" s="5" t="s">
        <v>16</v>
      </c>
      <c r="D6" s="6" t="s">
        <v>31</v>
      </c>
      <c r="E6" s="7">
        <v>10.0</v>
      </c>
      <c r="F6" s="8">
        <v>4.0</v>
      </c>
      <c r="G6" s="7">
        <v>61.0</v>
      </c>
      <c r="H6" s="9" t="str">
        <f t="shared" si="1"/>
        <v>9.341237942</v>
      </c>
      <c r="I6" s="7">
        <v>997.0</v>
      </c>
      <c r="J6" s="9" t="str">
        <f>J4/152.4</f>
        <v>6.530183727</v>
      </c>
      <c r="K6" s="3"/>
      <c r="L6" s="7">
        <v>4.0</v>
      </c>
      <c r="M6" s="7">
        <v>997.0</v>
      </c>
      <c r="N6" s="7">
        <v>50.523</v>
      </c>
      <c r="O6" s="7">
        <v>4.634</v>
      </c>
      <c r="P6" s="7">
        <v>183.148</v>
      </c>
      <c r="Q6" s="7">
        <v>-88.447</v>
      </c>
      <c r="R6" s="7">
        <v>996.366</v>
      </c>
    </row>
    <row r="7">
      <c r="A7" s="4">
        <v>41504.0</v>
      </c>
      <c r="B7" s="5" t="s">
        <v>15</v>
      </c>
      <c r="C7" s="5" t="s">
        <v>16</v>
      </c>
      <c r="D7" s="6" t="s">
        <v>31</v>
      </c>
      <c r="E7" s="7">
        <v>10.0</v>
      </c>
      <c r="F7" s="8">
        <v>5.0</v>
      </c>
      <c r="G7" s="7">
        <v>79.0</v>
      </c>
      <c r="H7" s="9" t="str">
        <f t="shared" si="1"/>
        <v>12.09766881</v>
      </c>
      <c r="I7" s="7">
        <v>997.0</v>
      </c>
      <c r="J7" s="3"/>
      <c r="K7" s="3"/>
      <c r="L7" s="7">
        <v>5.0</v>
      </c>
      <c r="M7" s="7">
        <v>997.0</v>
      </c>
      <c r="N7" s="7">
        <v>37.823</v>
      </c>
      <c r="O7" s="7">
        <v>3.333</v>
      </c>
      <c r="P7" s="7">
        <v>121.361</v>
      </c>
      <c r="Q7" s="7">
        <v>-88.62</v>
      </c>
      <c r="R7" s="7">
        <v>996.289</v>
      </c>
    </row>
    <row r="8">
      <c r="A8" s="4">
        <v>41504.0</v>
      </c>
      <c r="B8" s="5" t="s">
        <v>15</v>
      </c>
      <c r="C8" s="5" t="s">
        <v>16</v>
      </c>
      <c r="D8" s="6" t="s">
        <v>31</v>
      </c>
      <c r="E8" s="7">
        <v>10.0</v>
      </c>
      <c r="F8" s="8">
        <v>6.0</v>
      </c>
      <c r="G8" s="7">
        <v>73.0</v>
      </c>
      <c r="H8" s="9" t="str">
        <f t="shared" si="1"/>
        <v>11.17885852</v>
      </c>
      <c r="I8" s="3"/>
      <c r="J8" s="3"/>
      <c r="K8" s="3"/>
      <c r="L8" s="7">
        <v>6.0</v>
      </c>
      <c r="M8" s="7">
        <v>46.0</v>
      </c>
      <c r="N8" s="7">
        <v>67.422</v>
      </c>
      <c r="O8" s="7">
        <v>51.0</v>
      </c>
      <c r="P8" s="7">
        <v>89.667</v>
      </c>
      <c r="Q8" s="7">
        <v>53.13</v>
      </c>
      <c r="R8" s="7">
        <v>45.0</v>
      </c>
    </row>
    <row r="9">
      <c r="A9" s="4">
        <v>41504.0</v>
      </c>
      <c r="B9" s="5" t="s">
        <v>15</v>
      </c>
      <c r="C9" s="5" t="s">
        <v>16</v>
      </c>
      <c r="D9" s="6" t="s">
        <v>31</v>
      </c>
      <c r="E9" s="7">
        <v>10.0</v>
      </c>
      <c r="F9" s="8">
        <v>7.0</v>
      </c>
      <c r="G9" s="7">
        <v>54.0</v>
      </c>
      <c r="H9" s="9" t="str">
        <f t="shared" si="1"/>
        <v>8.269292605</v>
      </c>
      <c r="I9" s="3"/>
      <c r="J9" s="3"/>
      <c r="K9" s="3"/>
      <c r="L9" s="7">
        <v>7.0</v>
      </c>
      <c r="M9" s="7">
        <v>72.0</v>
      </c>
      <c r="N9" s="7">
        <v>75.357</v>
      </c>
      <c r="O9" s="7">
        <v>41.094</v>
      </c>
      <c r="P9" s="7">
        <v>152.0</v>
      </c>
      <c r="Q9" s="7">
        <v>-152.354</v>
      </c>
      <c r="R9" s="7">
        <v>71.12</v>
      </c>
    </row>
    <row r="10">
      <c r="A10" s="4">
        <v>41504.0</v>
      </c>
      <c r="B10" s="5" t="s">
        <v>15</v>
      </c>
      <c r="C10" s="5" t="s">
        <v>16</v>
      </c>
      <c r="D10" s="6" t="s">
        <v>31</v>
      </c>
      <c r="E10" s="7">
        <v>11.0</v>
      </c>
      <c r="F10" s="8">
        <v>8.0</v>
      </c>
      <c r="G10" s="7">
        <v>56.0</v>
      </c>
      <c r="H10" s="9" t="str">
        <f t="shared" si="1"/>
        <v>8.575562701</v>
      </c>
      <c r="I10" s="3"/>
      <c r="J10" s="3"/>
      <c r="K10" s="3"/>
      <c r="L10" s="7">
        <v>8.0</v>
      </c>
      <c r="M10" s="7">
        <v>55.0</v>
      </c>
      <c r="N10" s="7">
        <v>93.264</v>
      </c>
      <c r="O10" s="7">
        <v>75.543</v>
      </c>
      <c r="P10" s="7">
        <v>128.667</v>
      </c>
      <c r="Q10" s="7">
        <v>160.56</v>
      </c>
      <c r="R10" s="7">
        <v>54.083</v>
      </c>
    </row>
    <row r="11">
      <c r="A11" s="4">
        <v>41504.0</v>
      </c>
      <c r="B11" s="5" t="s">
        <v>15</v>
      </c>
      <c r="C11" s="5" t="s">
        <v>16</v>
      </c>
      <c r="D11" s="6" t="s">
        <v>31</v>
      </c>
      <c r="E11" s="7">
        <v>11.0</v>
      </c>
      <c r="F11" s="8">
        <v>9.0</v>
      </c>
      <c r="G11" s="7">
        <v>52.0</v>
      </c>
      <c r="H11" s="9" t="str">
        <f t="shared" si="1"/>
        <v>7.963022508</v>
      </c>
      <c r="I11" s="3"/>
      <c r="J11" s="3"/>
      <c r="K11" s="3"/>
      <c r="L11" s="7">
        <v>9.0</v>
      </c>
      <c r="M11" s="7">
        <v>61.0</v>
      </c>
      <c r="N11" s="7">
        <v>77.195</v>
      </c>
      <c r="O11" s="7">
        <v>51.0</v>
      </c>
      <c r="P11" s="7">
        <v>161.0</v>
      </c>
      <c r="Q11" s="7">
        <v>107.526</v>
      </c>
      <c r="R11" s="7">
        <v>59.775</v>
      </c>
    </row>
    <row r="12">
      <c r="A12" s="4">
        <v>41504.0</v>
      </c>
      <c r="B12" s="5" t="s">
        <v>15</v>
      </c>
      <c r="C12" s="5" t="s">
        <v>16</v>
      </c>
      <c r="D12" s="6" t="s">
        <v>31</v>
      </c>
      <c r="E12" s="7">
        <v>12.0</v>
      </c>
      <c r="F12" s="8">
        <v>10.0</v>
      </c>
      <c r="G12" s="7">
        <v>79.0</v>
      </c>
      <c r="H12" s="9" t="str">
        <f t="shared" si="1"/>
        <v>12.09766881</v>
      </c>
      <c r="I12" s="3"/>
      <c r="J12" s="3"/>
      <c r="K12" s="3"/>
      <c r="L12" s="7">
        <v>10.0</v>
      </c>
      <c r="M12" s="7">
        <v>79.0</v>
      </c>
      <c r="N12" s="7">
        <v>87.092</v>
      </c>
      <c r="O12" s="7">
        <v>60.333</v>
      </c>
      <c r="P12" s="7">
        <v>162.0</v>
      </c>
      <c r="Q12" s="7">
        <v>92.203</v>
      </c>
      <c r="R12" s="7">
        <v>78.058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73.0</v>
      </c>
      <c r="N13" s="7">
        <v>101.359</v>
      </c>
      <c r="O13" s="7">
        <v>53.333</v>
      </c>
      <c r="P13" s="7">
        <v>170.667</v>
      </c>
      <c r="Q13" s="7">
        <v>131.634</v>
      </c>
      <c r="R13" s="7">
        <v>72.25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54.0</v>
      </c>
      <c r="N14" s="7">
        <v>84.522</v>
      </c>
      <c r="O14" s="7">
        <v>55.877</v>
      </c>
      <c r="P14" s="7">
        <v>114.188</v>
      </c>
      <c r="Q14" s="7">
        <v>163.61</v>
      </c>
      <c r="R14" s="7">
        <v>53.16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56.0</v>
      </c>
      <c r="N15" s="7">
        <v>56.277</v>
      </c>
      <c r="O15" s="7">
        <v>37.772</v>
      </c>
      <c r="P15" s="7">
        <v>106.835</v>
      </c>
      <c r="Q15" s="7">
        <v>167.471</v>
      </c>
      <c r="R15" s="7">
        <v>55.317</v>
      </c>
    </row>
    <row r="16">
      <c r="A16" s="1"/>
      <c r="B16" s="3"/>
      <c r="C16" s="3"/>
      <c r="D16" s="2"/>
      <c r="E16" s="3"/>
      <c r="F16" s="3"/>
      <c r="G16" s="3"/>
      <c r="H16" s="3"/>
      <c r="I16" s="3"/>
      <c r="J16" s="3"/>
      <c r="K16" s="3"/>
      <c r="L16" s="7">
        <v>14.0</v>
      </c>
      <c r="M16" s="7">
        <v>52.0</v>
      </c>
      <c r="N16" s="7">
        <v>96.019</v>
      </c>
      <c r="O16" s="7">
        <v>58.333</v>
      </c>
      <c r="P16" s="7">
        <v>163.333</v>
      </c>
      <c r="Q16" s="7">
        <v>90.0</v>
      </c>
      <c r="R16" s="7">
        <v>51.0</v>
      </c>
    </row>
    <row r="17">
      <c r="A17" s="1"/>
      <c r="B17" s="3"/>
      <c r="C17" s="3"/>
      <c r="D17" s="2"/>
      <c r="E17" s="3"/>
      <c r="F17" s="3"/>
      <c r="G17" s="3"/>
      <c r="H17" s="3"/>
      <c r="I17" s="3"/>
      <c r="J17" s="3"/>
      <c r="K17" s="3"/>
      <c r="L17" s="7">
        <v>15.0</v>
      </c>
      <c r="M17" s="7">
        <v>79.0</v>
      </c>
      <c r="N17" s="7">
        <v>111.382</v>
      </c>
      <c r="O17" s="7">
        <v>77.667</v>
      </c>
      <c r="P17" s="7">
        <v>197.667</v>
      </c>
      <c r="Q17" s="7">
        <v>87.797</v>
      </c>
      <c r="R17" s="7">
        <v>78.058</v>
      </c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8"/>
      <c r="M18" s="8"/>
      <c r="N18" s="8"/>
      <c r="O18" s="8"/>
      <c r="P18" s="8"/>
      <c r="Q18" s="8"/>
      <c r="R18" s="8"/>
    </row>
    <row r="19">
      <c r="A19" s="10"/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>
      <c r="A20" s="1"/>
      <c r="B20" s="3"/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>
      <c r="A21" s="1" t="s">
        <v>21</v>
      </c>
      <c r="B21" s="3"/>
      <c r="C21" s="3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>
      <c r="A22" s="1" t="s">
        <v>1</v>
      </c>
      <c r="B22" s="1" t="s">
        <v>2</v>
      </c>
      <c r="C22" s="1" t="s">
        <v>3</v>
      </c>
      <c r="D22" s="2" t="s">
        <v>4</v>
      </c>
      <c r="E22" s="1" t="s">
        <v>5</v>
      </c>
      <c r="F22" s="1" t="s">
        <v>6</v>
      </c>
      <c r="G22" s="1" t="s">
        <v>7</v>
      </c>
      <c r="H22" s="1" t="s">
        <v>8</v>
      </c>
      <c r="I22" s="1" t="s">
        <v>9</v>
      </c>
      <c r="J22" s="3"/>
      <c r="K22" s="3"/>
      <c r="L22" s="3"/>
      <c r="M22" s="1" t="s">
        <v>7</v>
      </c>
      <c r="N22" s="1" t="s">
        <v>10</v>
      </c>
      <c r="O22" s="1" t="s">
        <v>11</v>
      </c>
      <c r="P22" s="1" t="s">
        <v>12</v>
      </c>
      <c r="Q22" s="1" t="s">
        <v>13</v>
      </c>
      <c r="R22" s="1" t="s">
        <v>14</v>
      </c>
    </row>
    <row r="23">
      <c r="A23" s="4">
        <v>41901.0</v>
      </c>
      <c r="B23" s="5" t="s">
        <v>15</v>
      </c>
      <c r="C23" s="5" t="s">
        <v>16</v>
      </c>
      <c r="D23" s="6" t="s">
        <v>31</v>
      </c>
      <c r="E23" s="7">
        <v>9.0</v>
      </c>
      <c r="F23" s="8">
        <v>1.0</v>
      </c>
      <c r="G23" s="7">
        <v>219.0</v>
      </c>
      <c r="H23" s="9" t="str">
        <f t="shared" ref="H23:H32" si="2">G23/$J$26</f>
        <v>27.53308035</v>
      </c>
      <c r="I23" s="7">
        <v>1213.0</v>
      </c>
      <c r="J23" s="1" t="s">
        <v>18</v>
      </c>
      <c r="K23" s="3"/>
      <c r="L23" s="7">
        <v>1.0</v>
      </c>
      <c r="M23" s="7">
        <v>1213.0</v>
      </c>
      <c r="N23" s="7">
        <v>84.25</v>
      </c>
      <c r="O23" s="7">
        <v>9.344</v>
      </c>
      <c r="P23" s="7">
        <v>202.332</v>
      </c>
      <c r="Q23" s="7">
        <v>-89.622</v>
      </c>
      <c r="R23" s="7">
        <v>1212.026</v>
      </c>
    </row>
    <row r="24">
      <c r="A24" s="4">
        <v>41901.0</v>
      </c>
      <c r="B24" s="5" t="s">
        <v>15</v>
      </c>
      <c r="C24" s="5" t="s">
        <v>16</v>
      </c>
      <c r="D24" s="6" t="s">
        <v>31</v>
      </c>
      <c r="E24" s="7">
        <v>10.0</v>
      </c>
      <c r="F24" s="8">
        <v>2.0</v>
      </c>
      <c r="G24" s="7">
        <v>267.0</v>
      </c>
      <c r="H24" s="9" t="str">
        <f t="shared" si="2"/>
        <v>33.5677281</v>
      </c>
      <c r="I24" s="7">
        <v>1213.0</v>
      </c>
      <c r="J24" s="9" t="str">
        <f>average(I23:I27)</f>
        <v>1212.2</v>
      </c>
      <c r="K24" s="3"/>
      <c r="L24" s="7">
        <v>2.0</v>
      </c>
      <c r="M24" s="7">
        <v>1213.0</v>
      </c>
      <c r="N24" s="7">
        <v>88.916</v>
      </c>
      <c r="O24" s="7">
        <v>16.129</v>
      </c>
      <c r="P24" s="7">
        <v>172.667</v>
      </c>
      <c r="Q24" s="7">
        <v>-89.622</v>
      </c>
      <c r="R24" s="7">
        <v>1212.026</v>
      </c>
    </row>
    <row r="25">
      <c r="A25" s="4">
        <v>41901.0</v>
      </c>
      <c r="B25" s="5" t="s">
        <v>15</v>
      </c>
      <c r="C25" s="5" t="s">
        <v>16</v>
      </c>
      <c r="D25" s="6" t="s">
        <v>31</v>
      </c>
      <c r="E25" s="7">
        <v>10.0</v>
      </c>
      <c r="F25" s="8">
        <v>3.0</v>
      </c>
      <c r="G25" s="7">
        <v>288.0</v>
      </c>
      <c r="H25" s="9" t="str">
        <f t="shared" si="2"/>
        <v>36.20788649</v>
      </c>
      <c r="I25" s="7">
        <v>1209.0</v>
      </c>
      <c r="J25" s="1" t="s">
        <v>20</v>
      </c>
      <c r="K25" s="3"/>
      <c r="L25" s="7">
        <v>3.0</v>
      </c>
      <c r="M25" s="7">
        <v>1209.0</v>
      </c>
      <c r="N25" s="7">
        <v>84.233</v>
      </c>
      <c r="O25" s="7">
        <v>9.32</v>
      </c>
      <c r="P25" s="7">
        <v>202.362</v>
      </c>
      <c r="Q25" s="7">
        <v>-89.621</v>
      </c>
      <c r="R25" s="7">
        <v>1208.026</v>
      </c>
    </row>
    <row r="26">
      <c r="A26" s="4">
        <v>41901.0</v>
      </c>
      <c r="B26" s="5" t="s">
        <v>15</v>
      </c>
      <c r="C26" s="5" t="s">
        <v>16</v>
      </c>
      <c r="D26" s="6" t="s">
        <v>31</v>
      </c>
      <c r="E26" s="7">
        <v>10.0</v>
      </c>
      <c r="F26" s="8">
        <v>4.0</v>
      </c>
      <c r="G26" s="7">
        <v>252.0</v>
      </c>
      <c r="H26" s="9" t="str">
        <f t="shared" si="2"/>
        <v>31.68190068</v>
      </c>
      <c r="I26" s="7">
        <v>1213.0</v>
      </c>
      <c r="J26" s="9" t="str">
        <f>J24/152.4</f>
        <v>7.954068241</v>
      </c>
      <c r="K26" s="3"/>
      <c r="L26" s="7">
        <v>4.0</v>
      </c>
      <c r="M26" s="7">
        <v>1213.0</v>
      </c>
      <c r="N26" s="7">
        <v>104.183</v>
      </c>
      <c r="O26" s="7">
        <v>5.107</v>
      </c>
      <c r="P26" s="7">
        <v>252.609</v>
      </c>
      <c r="Q26" s="7">
        <v>-89.622</v>
      </c>
      <c r="R26" s="7">
        <v>1212.026</v>
      </c>
    </row>
    <row r="27">
      <c r="A27" s="4">
        <v>41901.0</v>
      </c>
      <c r="B27" s="5" t="s">
        <v>15</v>
      </c>
      <c r="C27" s="5" t="s">
        <v>16</v>
      </c>
      <c r="D27" s="6" t="s">
        <v>31</v>
      </c>
      <c r="E27" s="7">
        <v>10.0</v>
      </c>
      <c r="F27" s="8">
        <v>5.0</v>
      </c>
      <c r="G27" s="7">
        <v>286.0</v>
      </c>
      <c r="H27" s="9" t="str">
        <f t="shared" si="2"/>
        <v>35.95644283</v>
      </c>
      <c r="I27" s="7">
        <v>1213.0</v>
      </c>
      <c r="J27" s="3"/>
      <c r="K27" s="3"/>
      <c r="L27" s="7">
        <v>5.0</v>
      </c>
      <c r="M27" s="7">
        <v>1213.0</v>
      </c>
      <c r="N27" s="7">
        <v>117.317</v>
      </c>
      <c r="O27" s="7">
        <v>9.983</v>
      </c>
      <c r="P27" s="7">
        <v>252.667</v>
      </c>
      <c r="Q27" s="7">
        <v>-89.433</v>
      </c>
      <c r="R27" s="7">
        <v>1212.059</v>
      </c>
    </row>
    <row r="28">
      <c r="A28" s="4">
        <v>41901.0</v>
      </c>
      <c r="B28" s="5" t="s">
        <v>15</v>
      </c>
      <c r="C28" s="5" t="s">
        <v>16</v>
      </c>
      <c r="D28" s="6" t="s">
        <v>31</v>
      </c>
      <c r="E28" s="7">
        <v>10.0</v>
      </c>
      <c r="F28" s="8">
        <v>6.0</v>
      </c>
      <c r="G28" s="7">
        <v>311.0</v>
      </c>
      <c r="H28" s="9" t="str">
        <f t="shared" si="2"/>
        <v>39.09948853</v>
      </c>
      <c r="I28" s="3"/>
      <c r="J28" s="3"/>
      <c r="K28" s="3"/>
      <c r="L28" s="7">
        <v>6.0</v>
      </c>
      <c r="M28" s="7">
        <v>219.0</v>
      </c>
      <c r="N28" s="7">
        <v>161.486</v>
      </c>
      <c r="O28" s="7">
        <v>64.0</v>
      </c>
      <c r="P28" s="7">
        <v>239.841</v>
      </c>
      <c r="Q28" s="7">
        <v>53.973</v>
      </c>
      <c r="R28" s="7">
        <v>217.624</v>
      </c>
    </row>
    <row r="29">
      <c r="A29" s="4">
        <v>41901.0</v>
      </c>
      <c r="B29" s="5" t="s">
        <v>15</v>
      </c>
      <c r="C29" s="5" t="s">
        <v>16</v>
      </c>
      <c r="D29" s="6" t="s">
        <v>31</v>
      </c>
      <c r="E29" s="7">
        <v>10.0</v>
      </c>
      <c r="F29" s="8">
        <v>7.0</v>
      </c>
      <c r="G29" s="7">
        <v>245.0</v>
      </c>
      <c r="H29" s="9" t="str">
        <f t="shared" si="2"/>
        <v>30.80184788</v>
      </c>
      <c r="I29" s="3"/>
      <c r="J29" s="3"/>
      <c r="K29" s="3"/>
      <c r="L29" s="7">
        <v>7.0</v>
      </c>
      <c r="M29" s="7">
        <v>267.0</v>
      </c>
      <c r="N29" s="7">
        <v>123.178</v>
      </c>
      <c r="O29" s="7">
        <v>70.575</v>
      </c>
      <c r="P29" s="7">
        <v>170.322</v>
      </c>
      <c r="Q29" s="7">
        <v>97.765</v>
      </c>
      <c r="R29" s="7">
        <v>266.443</v>
      </c>
    </row>
    <row r="30">
      <c r="A30" s="4">
        <v>41901.0</v>
      </c>
      <c r="B30" s="5" t="s">
        <v>15</v>
      </c>
      <c r="C30" s="5" t="s">
        <v>16</v>
      </c>
      <c r="D30" s="6" t="s">
        <v>31</v>
      </c>
      <c r="E30" s="7">
        <v>11.0</v>
      </c>
      <c r="F30" s="8">
        <v>8.0</v>
      </c>
      <c r="G30" s="7">
        <v>295.0</v>
      </c>
      <c r="H30" s="9" t="str">
        <f t="shared" si="2"/>
        <v>37.08793928</v>
      </c>
      <c r="I30" s="3"/>
      <c r="J30" s="3"/>
      <c r="K30" s="3"/>
      <c r="L30" s="7">
        <v>8.0</v>
      </c>
      <c r="M30" s="7">
        <v>288.0</v>
      </c>
      <c r="N30" s="7">
        <v>119.275</v>
      </c>
      <c r="O30" s="7">
        <v>64.333</v>
      </c>
      <c r="P30" s="7">
        <v>172.559</v>
      </c>
      <c r="Q30" s="7">
        <v>-106.164</v>
      </c>
      <c r="R30" s="7">
        <v>287.36</v>
      </c>
    </row>
    <row r="31">
      <c r="A31" s="4">
        <v>41901.0</v>
      </c>
      <c r="B31" s="5" t="s">
        <v>15</v>
      </c>
      <c r="C31" s="5" t="s">
        <v>16</v>
      </c>
      <c r="D31" s="6" t="s">
        <v>31</v>
      </c>
      <c r="E31" s="7">
        <v>11.0</v>
      </c>
      <c r="F31" s="8">
        <v>9.0</v>
      </c>
      <c r="G31" s="7">
        <v>293.0</v>
      </c>
      <c r="H31" s="9" t="str">
        <f t="shared" si="2"/>
        <v>36.83649563</v>
      </c>
      <c r="I31" s="3"/>
      <c r="J31" s="3"/>
      <c r="K31" s="3"/>
      <c r="L31" s="7">
        <v>9.0</v>
      </c>
      <c r="M31" s="7">
        <v>252.0</v>
      </c>
      <c r="N31" s="7">
        <v>131.973</v>
      </c>
      <c r="O31" s="7">
        <v>55.572</v>
      </c>
      <c r="P31" s="7">
        <v>198.227</v>
      </c>
      <c r="Q31" s="7">
        <v>103.815</v>
      </c>
      <c r="R31" s="7">
        <v>251.269</v>
      </c>
    </row>
    <row r="32">
      <c r="A32" s="4">
        <v>41901.0</v>
      </c>
      <c r="B32" s="5" t="s">
        <v>15</v>
      </c>
      <c r="C32" s="5" t="s">
        <v>16</v>
      </c>
      <c r="D32" s="6" t="s">
        <v>31</v>
      </c>
      <c r="E32" s="7">
        <v>12.0</v>
      </c>
      <c r="F32" s="8">
        <v>10.0</v>
      </c>
      <c r="G32" s="7">
        <v>274.0</v>
      </c>
      <c r="H32" s="9" t="str">
        <f t="shared" si="2"/>
        <v>34.44778089</v>
      </c>
      <c r="I32" s="3"/>
      <c r="J32" s="3"/>
      <c r="K32" s="3"/>
      <c r="L32" s="7">
        <v>10.0</v>
      </c>
      <c r="M32" s="7">
        <v>286.0</v>
      </c>
      <c r="N32" s="7">
        <v>130.219</v>
      </c>
      <c r="O32" s="7">
        <v>55.295</v>
      </c>
      <c r="P32" s="7">
        <v>207.237</v>
      </c>
      <c r="Q32" s="7">
        <v>-10.521</v>
      </c>
      <c r="R32" s="7">
        <v>284.788</v>
      </c>
    </row>
    <row r="33">
      <c r="A33" s="4"/>
      <c r="B33" s="5"/>
      <c r="C33" s="5"/>
      <c r="D33" s="6"/>
      <c r="E33" s="8"/>
      <c r="F33" s="8"/>
      <c r="G33" s="8"/>
      <c r="H33" s="9"/>
      <c r="I33" s="3"/>
      <c r="J33" s="3"/>
      <c r="K33" s="3"/>
      <c r="L33" s="7">
        <v>11.0</v>
      </c>
      <c r="M33" s="7">
        <v>311.0</v>
      </c>
      <c r="N33" s="7">
        <v>148.375</v>
      </c>
      <c r="O33" s="7">
        <v>78.31</v>
      </c>
      <c r="P33" s="7">
        <v>216.63</v>
      </c>
      <c r="Q33" s="7">
        <v>-96.667</v>
      </c>
      <c r="R33" s="7">
        <v>310.097</v>
      </c>
    </row>
    <row r="34">
      <c r="A34" s="4"/>
      <c r="B34" s="5"/>
      <c r="C34" s="5"/>
      <c r="D34" s="6"/>
      <c r="E34" s="8"/>
      <c r="F34" s="8"/>
      <c r="G34" s="8"/>
      <c r="H34" s="9"/>
      <c r="I34" s="3"/>
      <c r="J34" s="3"/>
      <c r="K34" s="3"/>
      <c r="L34" s="7">
        <v>12.0</v>
      </c>
      <c r="M34" s="7">
        <v>245.0</v>
      </c>
      <c r="N34" s="7">
        <v>125.002</v>
      </c>
      <c r="O34" s="7">
        <v>79.114</v>
      </c>
      <c r="P34" s="7">
        <v>160.727</v>
      </c>
      <c r="Q34" s="7">
        <v>39.685</v>
      </c>
      <c r="R34" s="7">
        <v>244.295</v>
      </c>
    </row>
    <row r="35">
      <c r="A35" s="4"/>
      <c r="B35" s="5"/>
      <c r="C35" s="5"/>
      <c r="D35" s="6"/>
      <c r="E35" s="8"/>
      <c r="F35" s="8"/>
      <c r="G35" s="8"/>
      <c r="H35" s="9"/>
      <c r="I35" s="3"/>
      <c r="J35" s="3"/>
      <c r="K35" s="3"/>
      <c r="L35" s="7">
        <v>13.0</v>
      </c>
      <c r="M35" s="7">
        <v>295.0</v>
      </c>
      <c r="N35" s="7">
        <v>103.424</v>
      </c>
      <c r="O35" s="7">
        <v>28.476</v>
      </c>
      <c r="P35" s="7">
        <v>186.952</v>
      </c>
      <c r="Q35" s="7">
        <v>-148.903</v>
      </c>
      <c r="R35" s="7">
        <v>294.292</v>
      </c>
    </row>
    <row r="36">
      <c r="A36" s="1"/>
      <c r="B36" s="3"/>
      <c r="C36" s="3"/>
      <c r="D36" s="2"/>
      <c r="E36" s="3"/>
      <c r="F36" s="3"/>
      <c r="G36" s="3"/>
      <c r="H36" s="3"/>
      <c r="I36" s="3"/>
      <c r="J36" s="3"/>
      <c r="K36" s="3"/>
      <c r="L36" s="7">
        <v>14.0</v>
      </c>
      <c r="M36" s="7">
        <v>293.0</v>
      </c>
      <c r="N36" s="7">
        <v>145.021</v>
      </c>
      <c r="O36" s="7">
        <v>34.033</v>
      </c>
      <c r="P36" s="7">
        <v>221.591</v>
      </c>
      <c r="Q36" s="7">
        <v>166.535</v>
      </c>
      <c r="R36" s="7">
        <v>292.027</v>
      </c>
    </row>
    <row r="37">
      <c r="A37" s="1"/>
      <c r="B37" s="3"/>
      <c r="C37" s="3"/>
      <c r="D37" s="2"/>
      <c r="E37" s="3"/>
      <c r="F37" s="3"/>
      <c r="G37" s="3"/>
      <c r="H37" s="3"/>
      <c r="I37" s="3"/>
      <c r="J37" s="3"/>
      <c r="K37" s="3"/>
      <c r="L37" s="7">
        <v>15.0</v>
      </c>
      <c r="M37" s="7">
        <v>274.0</v>
      </c>
      <c r="N37" s="7">
        <v>65.013</v>
      </c>
      <c r="O37" s="7">
        <v>30.04</v>
      </c>
      <c r="P37" s="7">
        <v>159.985</v>
      </c>
      <c r="Q37" s="7">
        <v>-50.947</v>
      </c>
      <c r="R37" s="7">
        <v>272.998</v>
      </c>
    </row>
    <row r="38">
      <c r="A38" s="1"/>
      <c r="B38" s="3"/>
      <c r="C38" s="3"/>
      <c r="D38" s="2"/>
      <c r="E38" s="3"/>
      <c r="F38" s="3"/>
      <c r="G38" s="3"/>
      <c r="H38" s="3"/>
      <c r="I38" s="3"/>
      <c r="J38" s="3"/>
      <c r="K38" s="3"/>
      <c r="L38" s="8"/>
      <c r="M38" s="8"/>
      <c r="N38" s="8"/>
      <c r="O38" s="8"/>
      <c r="P38" s="8"/>
      <c r="Q38" s="8"/>
      <c r="R38" s="8"/>
    </row>
    <row r="39">
      <c r="A39" s="10"/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>
      <c r="A40" s="1"/>
      <c r="B40" s="3"/>
      <c r="C40" s="3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>
      <c r="A41" s="1" t="s">
        <v>22</v>
      </c>
      <c r="B41" s="3"/>
      <c r="C41" s="3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>
      <c r="A42" s="1"/>
      <c r="B42" s="1" t="s">
        <v>2</v>
      </c>
      <c r="C42" s="1" t="s">
        <v>3</v>
      </c>
      <c r="D42" s="2" t="s">
        <v>4</v>
      </c>
      <c r="E42" s="1" t="s">
        <v>5</v>
      </c>
      <c r="F42" s="1" t="s">
        <v>6</v>
      </c>
      <c r="G42" s="1" t="s">
        <v>23</v>
      </c>
      <c r="H42" s="1" t="s">
        <v>24</v>
      </c>
      <c r="I42" s="3"/>
      <c r="J42" s="1" t="s">
        <v>25</v>
      </c>
      <c r="K42" s="3"/>
      <c r="L42" s="12" t="s">
        <v>26</v>
      </c>
      <c r="M42" s="3"/>
      <c r="N42" s="3"/>
      <c r="O42" s="3"/>
      <c r="P42" s="3"/>
      <c r="Q42" s="3"/>
      <c r="R42" s="3"/>
    </row>
    <row r="43">
      <c r="A43" s="13"/>
      <c r="B43" s="5" t="s">
        <v>15</v>
      </c>
      <c r="C43" s="5" t="s">
        <v>16</v>
      </c>
      <c r="D43" s="6" t="s">
        <v>31</v>
      </c>
      <c r="E43" s="7">
        <v>9.0</v>
      </c>
      <c r="F43" s="8">
        <v>1.0</v>
      </c>
      <c r="G43" s="9" t="str">
        <f t="shared" ref="G43:G51" si="3">H23-H3</f>
        <v>20.48886813</v>
      </c>
      <c r="H43" s="9" t="str">
        <f t="shared" ref="H43:H51" si="4">G43/$J$43</f>
        <v>0.05160923963</v>
      </c>
      <c r="I43" s="3"/>
      <c r="J43" s="7">
        <v>397.0</v>
      </c>
      <c r="K43" s="3"/>
      <c r="L43" s="14" t="str">
        <f>average(G43:G51)</f>
        <v>24.98386704</v>
      </c>
      <c r="M43" s="3"/>
      <c r="N43" s="3"/>
      <c r="O43" s="3"/>
      <c r="P43" s="3"/>
      <c r="Q43" s="3"/>
      <c r="R43" s="3"/>
    </row>
    <row r="44">
      <c r="A44" s="13"/>
      <c r="B44" s="5" t="s">
        <v>15</v>
      </c>
      <c r="C44" s="5" t="s">
        <v>16</v>
      </c>
      <c r="D44" s="6" t="s">
        <v>31</v>
      </c>
      <c r="E44" s="7">
        <v>10.0</v>
      </c>
      <c r="F44" s="8">
        <v>2.0</v>
      </c>
      <c r="G44" s="9" t="str">
        <f t="shared" si="3"/>
        <v>22.54200463</v>
      </c>
      <c r="H44" s="9" t="str">
        <f t="shared" si="4"/>
        <v>0.05678086807</v>
      </c>
      <c r="I44" s="3"/>
      <c r="J44" s="1" t="s">
        <v>27</v>
      </c>
      <c r="K44" s="3"/>
      <c r="L44" s="3"/>
      <c r="M44" s="3"/>
      <c r="N44" s="3"/>
      <c r="O44" s="3"/>
      <c r="P44" s="3"/>
      <c r="Q44" s="3"/>
      <c r="R44" s="3"/>
    </row>
    <row r="45">
      <c r="A45" s="13"/>
      <c r="B45" s="5" t="s">
        <v>15</v>
      </c>
      <c r="C45" s="5" t="s">
        <v>16</v>
      </c>
      <c r="D45" s="6" t="s">
        <v>31</v>
      </c>
      <c r="E45" s="7">
        <v>10.0</v>
      </c>
      <c r="F45" s="8">
        <v>3.0</v>
      </c>
      <c r="G45" s="9" t="str">
        <f t="shared" si="3"/>
        <v>27.78545883</v>
      </c>
      <c r="H45" s="9" t="str">
        <f t="shared" si="4"/>
        <v>0.0699885613</v>
      </c>
      <c r="I45" s="3"/>
      <c r="J45" s="9" t="str">
        <f>average(H43:H51)</f>
        <v>0.06293165501</v>
      </c>
      <c r="K45" s="3"/>
      <c r="L45" s="3"/>
      <c r="M45" s="3"/>
      <c r="N45" s="3"/>
      <c r="O45" s="3"/>
      <c r="P45" s="3"/>
      <c r="Q45" s="3"/>
      <c r="R45" s="3"/>
    </row>
    <row r="46">
      <c r="A46" s="13"/>
      <c r="B46" s="5" t="s">
        <v>15</v>
      </c>
      <c r="C46" s="5" t="s">
        <v>16</v>
      </c>
      <c r="D46" s="6" t="s">
        <v>31</v>
      </c>
      <c r="E46" s="7">
        <v>10.0</v>
      </c>
      <c r="F46" s="8">
        <v>4.0</v>
      </c>
      <c r="G46" s="9" t="str">
        <f t="shared" si="3"/>
        <v>22.34066273</v>
      </c>
      <c r="H46" s="9" t="str">
        <f t="shared" si="4"/>
        <v>0.05627370966</v>
      </c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13"/>
      <c r="B47" s="5" t="s">
        <v>15</v>
      </c>
      <c r="C47" s="5" t="s">
        <v>16</v>
      </c>
      <c r="D47" s="6" t="s">
        <v>31</v>
      </c>
      <c r="E47" s="7">
        <v>10.0</v>
      </c>
      <c r="F47" s="8">
        <v>5.0</v>
      </c>
      <c r="G47" s="9" t="str">
        <f t="shared" si="3"/>
        <v>23.85877402</v>
      </c>
      <c r="H47" s="9" t="str">
        <f t="shared" si="4"/>
        <v>0.06009766756</v>
      </c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13"/>
      <c r="B48" s="5" t="s">
        <v>15</v>
      </c>
      <c r="C48" s="5" t="s">
        <v>16</v>
      </c>
      <c r="D48" s="6" t="s">
        <v>31</v>
      </c>
      <c r="E48" s="7">
        <v>10.0</v>
      </c>
      <c r="F48" s="8">
        <v>6.0</v>
      </c>
      <c r="G48" s="9" t="str">
        <f t="shared" si="3"/>
        <v>27.92063001</v>
      </c>
      <c r="H48" s="9" t="str">
        <f t="shared" si="4"/>
        <v>0.07032904285</v>
      </c>
      <c r="I48" s="3"/>
      <c r="J48" s="1" t="s">
        <v>28</v>
      </c>
      <c r="K48" s="3"/>
      <c r="L48" s="3"/>
      <c r="M48" s="3"/>
      <c r="N48" s="3"/>
      <c r="O48" s="3"/>
      <c r="P48" s="3"/>
      <c r="Q48" s="3"/>
      <c r="R48" s="3"/>
    </row>
    <row r="49">
      <c r="A49" s="13"/>
      <c r="B49" s="5" t="s">
        <v>15</v>
      </c>
      <c r="C49" s="5" t="s">
        <v>16</v>
      </c>
      <c r="D49" s="6" t="s">
        <v>31</v>
      </c>
      <c r="E49" s="7">
        <v>10.0</v>
      </c>
      <c r="F49" s="8">
        <v>7.0</v>
      </c>
      <c r="G49" s="9" t="str">
        <f t="shared" si="3"/>
        <v>22.53255528</v>
      </c>
      <c r="H49" s="9" t="str">
        <f t="shared" si="4"/>
        <v>0.05675706618</v>
      </c>
      <c r="I49" s="3"/>
      <c r="J49" s="7">
        <v>24.0</v>
      </c>
      <c r="K49" s="3"/>
      <c r="L49" s="3"/>
      <c r="M49" s="3"/>
      <c r="N49" s="3"/>
      <c r="O49" s="3"/>
      <c r="P49" s="3"/>
      <c r="Q49" s="3"/>
      <c r="R49" s="3"/>
    </row>
    <row r="50">
      <c r="A50" s="13"/>
      <c r="B50" s="5" t="s">
        <v>15</v>
      </c>
      <c r="C50" s="5" t="s">
        <v>16</v>
      </c>
      <c r="D50" s="6" t="s">
        <v>31</v>
      </c>
      <c r="E50" s="7">
        <v>11.0</v>
      </c>
      <c r="F50" s="8">
        <v>8.0</v>
      </c>
      <c r="G50" s="9" t="str">
        <f t="shared" si="3"/>
        <v>28.51237658</v>
      </c>
      <c r="H50" s="9" t="str">
        <f t="shared" si="4"/>
        <v>0.07181958837</v>
      </c>
      <c r="I50" s="3"/>
      <c r="J50" s="1" t="s">
        <v>29</v>
      </c>
      <c r="K50" s="3"/>
      <c r="L50" s="3"/>
      <c r="M50" s="3"/>
      <c r="N50" s="3"/>
      <c r="O50" s="3"/>
      <c r="P50" s="3"/>
      <c r="Q50" s="3"/>
      <c r="R50" s="3"/>
    </row>
    <row r="51">
      <c r="A51" s="13"/>
      <c r="B51" s="5" t="s">
        <v>15</v>
      </c>
      <c r="C51" s="5" t="s">
        <v>16</v>
      </c>
      <c r="D51" s="6" t="s">
        <v>31</v>
      </c>
      <c r="E51" s="7">
        <v>11.0</v>
      </c>
      <c r="F51" s="8">
        <v>9.0</v>
      </c>
      <c r="G51" s="9" t="str">
        <f t="shared" si="3"/>
        <v>28.87347312</v>
      </c>
      <c r="H51" s="9" t="str">
        <f t="shared" si="4"/>
        <v>0.07272915144</v>
      </c>
      <c r="I51" s="3"/>
      <c r="J51" s="7">
        <v>9.0</v>
      </c>
      <c r="K51" s="3"/>
      <c r="L51" s="3"/>
      <c r="M51" s="3"/>
      <c r="N51" s="3"/>
      <c r="O51" s="3"/>
      <c r="P51" s="3"/>
      <c r="Q51" s="3"/>
      <c r="R51" s="3"/>
    </row>
    <row r="52">
      <c r="A52" s="13"/>
      <c r="B52" s="5"/>
      <c r="C52" s="5"/>
      <c r="D52" s="6"/>
      <c r="E52" s="7"/>
      <c r="F52" s="8"/>
      <c r="G52" s="9"/>
      <c r="H52" s="9"/>
      <c r="I52" s="3"/>
      <c r="J52" s="1" t="s">
        <v>22</v>
      </c>
      <c r="K52" s="3"/>
      <c r="L52" s="3"/>
      <c r="M52" s="3"/>
      <c r="N52" s="3"/>
      <c r="O52" s="3"/>
      <c r="P52" s="3"/>
      <c r="Q52" s="3"/>
      <c r="R52" s="3"/>
    </row>
    <row r="53">
      <c r="A53" s="13"/>
      <c r="B53" s="5"/>
      <c r="C53" s="5"/>
      <c r="D53" s="6"/>
      <c r="E53" s="8"/>
      <c r="F53" s="8"/>
      <c r="G53" s="9"/>
      <c r="H53" s="9"/>
      <c r="I53" s="3"/>
      <c r="J53" s="8" t="str">
        <f>24-9</f>
        <v>15</v>
      </c>
      <c r="K53" s="3"/>
      <c r="L53" s="3"/>
      <c r="M53" s="3"/>
      <c r="N53" s="3"/>
      <c r="O53" s="3"/>
      <c r="P53" s="3"/>
      <c r="Q53" s="3"/>
      <c r="R53" s="3"/>
    </row>
    <row r="54">
      <c r="A54" s="13"/>
      <c r="B54" s="5"/>
      <c r="C54" s="5"/>
      <c r="D54" s="6"/>
      <c r="E54" s="8"/>
      <c r="F54" s="8"/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13"/>
      <c r="B55" s="5"/>
      <c r="C55" s="5"/>
      <c r="D55" s="6"/>
      <c r="E55" s="8"/>
      <c r="F55" s="8"/>
      <c r="G55" s="9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1"/>
      <c r="B56" s="3"/>
      <c r="C56" s="3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>
      <c r="A57" s="1"/>
      <c r="B57" s="3"/>
      <c r="C57" s="3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>
      <c r="A58" s="1"/>
      <c r="B58" s="3"/>
      <c r="C58" s="3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16</v>
      </c>
      <c r="D3" s="6" t="s">
        <v>32</v>
      </c>
      <c r="E3" s="7">
        <v>15.0</v>
      </c>
      <c r="F3" s="8">
        <v>1.0</v>
      </c>
      <c r="G3" s="7">
        <v>67.0</v>
      </c>
      <c r="H3" s="9" t="str">
        <f>G3/J6</f>
        <v>9.372865798</v>
      </c>
      <c r="I3" s="7">
        <v>1090.0</v>
      </c>
      <c r="J3" s="1" t="s">
        <v>18</v>
      </c>
      <c r="K3" s="3"/>
      <c r="L3" s="7">
        <v>1.0</v>
      </c>
      <c r="M3" s="7">
        <v>1090.0</v>
      </c>
      <c r="N3" s="7">
        <v>147.041</v>
      </c>
      <c r="O3" s="7">
        <v>18.887</v>
      </c>
      <c r="P3" s="7">
        <v>225.752</v>
      </c>
      <c r="Q3" s="7">
        <v>-89.842</v>
      </c>
      <c r="R3" s="7">
        <v>1089.004</v>
      </c>
    </row>
    <row r="4">
      <c r="A4" s="4">
        <v>41504.0</v>
      </c>
      <c r="B4" s="5" t="s">
        <v>15</v>
      </c>
      <c r="C4" s="5" t="s">
        <v>16</v>
      </c>
      <c r="D4" s="6" t="s">
        <v>32</v>
      </c>
      <c r="E4" s="7">
        <v>15.0</v>
      </c>
      <c r="F4" s="8">
        <v>2.0</v>
      </c>
      <c r="G4" s="7">
        <v>63.0</v>
      </c>
      <c r="H4" s="9" t="str">
        <f>G4/J6</f>
        <v>8.81329172</v>
      </c>
      <c r="I4" s="7">
        <v>1090.0</v>
      </c>
      <c r="J4" s="9" t="str">
        <f>average(I3:I7)</f>
        <v>1089.4</v>
      </c>
      <c r="K4" s="3"/>
      <c r="L4" s="7">
        <v>2.0</v>
      </c>
      <c r="M4" s="7">
        <v>1090.0</v>
      </c>
      <c r="N4" s="7">
        <v>84.713</v>
      </c>
      <c r="O4" s="7">
        <v>18.994</v>
      </c>
      <c r="P4" s="7">
        <v>223.066</v>
      </c>
      <c r="Q4" s="7">
        <v>-90.474</v>
      </c>
      <c r="R4" s="7">
        <v>1089.037</v>
      </c>
    </row>
    <row r="5">
      <c r="A5" s="4"/>
      <c r="B5" s="5"/>
      <c r="C5" s="5"/>
      <c r="D5" s="6"/>
      <c r="E5" s="8"/>
      <c r="F5" s="8"/>
      <c r="G5" s="8"/>
      <c r="H5" s="9"/>
      <c r="I5" s="7">
        <v>1087.0</v>
      </c>
      <c r="J5" s="1" t="s">
        <v>20</v>
      </c>
      <c r="K5" s="3"/>
      <c r="L5" s="7">
        <v>3.0</v>
      </c>
      <c r="M5" s="7">
        <v>1087.0</v>
      </c>
      <c r="N5" s="7">
        <v>147.432</v>
      </c>
      <c r="O5" s="7">
        <v>18.886</v>
      </c>
      <c r="P5" s="7">
        <v>225.779</v>
      </c>
      <c r="Q5" s="7">
        <v>-89.842</v>
      </c>
      <c r="R5" s="7">
        <v>1086.004</v>
      </c>
    </row>
    <row r="6">
      <c r="A6" s="4"/>
      <c r="B6" s="5"/>
      <c r="C6" s="5"/>
      <c r="D6" s="6"/>
      <c r="E6" s="8"/>
      <c r="F6" s="8"/>
      <c r="G6" s="8"/>
      <c r="H6" s="9"/>
      <c r="I6" s="7">
        <v>1090.0</v>
      </c>
      <c r="J6" s="9" t="str">
        <f>J4/152.4</f>
        <v>7.148293963</v>
      </c>
      <c r="K6" s="3"/>
      <c r="L6" s="7">
        <v>4.0</v>
      </c>
      <c r="M6" s="7">
        <v>1090.0</v>
      </c>
      <c r="N6" s="7">
        <v>176.874</v>
      </c>
      <c r="O6" s="7">
        <v>21.333</v>
      </c>
      <c r="P6" s="7">
        <v>229.014</v>
      </c>
      <c r="Q6" s="7">
        <v>-90.316</v>
      </c>
      <c r="R6" s="7">
        <v>1089.017</v>
      </c>
    </row>
    <row r="7">
      <c r="A7" s="4"/>
      <c r="B7" s="5"/>
      <c r="C7" s="5"/>
      <c r="D7" s="6"/>
      <c r="E7" s="8"/>
      <c r="F7" s="8"/>
      <c r="G7" s="8"/>
      <c r="H7" s="9"/>
      <c r="I7" s="7">
        <v>1090.0</v>
      </c>
      <c r="J7" s="3"/>
      <c r="K7" s="3"/>
      <c r="L7" s="7">
        <v>5.0</v>
      </c>
      <c r="M7" s="7">
        <v>1090.0</v>
      </c>
      <c r="N7" s="7">
        <v>65.218</v>
      </c>
      <c r="O7" s="7">
        <v>17.579</v>
      </c>
      <c r="P7" s="7">
        <v>201.788</v>
      </c>
      <c r="Q7" s="7">
        <v>-90.316</v>
      </c>
      <c r="R7" s="7">
        <v>1089.017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67.0</v>
      </c>
      <c r="N8" s="7">
        <v>138.425</v>
      </c>
      <c r="O8" s="7">
        <v>101.167</v>
      </c>
      <c r="P8" s="7">
        <v>228.667</v>
      </c>
      <c r="Q8" s="7">
        <v>92.603</v>
      </c>
      <c r="R8" s="7">
        <v>66.068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63.0</v>
      </c>
      <c r="N9" s="7">
        <v>115.768</v>
      </c>
      <c r="O9" s="7">
        <v>86.457</v>
      </c>
      <c r="P9" s="7">
        <v>236.667</v>
      </c>
      <c r="Q9" s="7">
        <v>104.036</v>
      </c>
      <c r="R9" s="7">
        <v>61.847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/>
      <c r="M10" s="7"/>
      <c r="N10" s="7"/>
      <c r="O10" s="7"/>
      <c r="P10" s="7"/>
      <c r="Q10" s="7"/>
      <c r="R10" s="7"/>
    </row>
    <row r="11">
      <c r="A11" s="10"/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>
      <c r="A12" s="1"/>
      <c r="B12" s="3"/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>
      <c r="A13" s="1" t="s">
        <v>21</v>
      </c>
      <c r="B13" s="3"/>
      <c r="C13" s="3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>
      <c r="A14" s="1" t="s">
        <v>1</v>
      </c>
      <c r="B14" s="1" t="s">
        <v>2</v>
      </c>
      <c r="C14" s="1" t="s">
        <v>3</v>
      </c>
      <c r="D14" s="2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3"/>
      <c r="K14" s="3"/>
      <c r="L14" s="3"/>
      <c r="M14" s="1" t="s">
        <v>7</v>
      </c>
      <c r="N14" s="1" t="s">
        <v>10</v>
      </c>
      <c r="O14" s="1" t="s">
        <v>11</v>
      </c>
      <c r="P14" s="1" t="s">
        <v>12</v>
      </c>
      <c r="Q14" s="1" t="s">
        <v>13</v>
      </c>
      <c r="R14" s="1" t="s">
        <v>14</v>
      </c>
    </row>
    <row r="15">
      <c r="A15" s="4">
        <v>41901.0</v>
      </c>
      <c r="B15" s="5" t="s">
        <v>15</v>
      </c>
      <c r="C15" s="5" t="s">
        <v>16</v>
      </c>
      <c r="D15" s="6" t="s">
        <v>32</v>
      </c>
      <c r="E15" s="7">
        <v>15.0</v>
      </c>
      <c r="F15" s="8">
        <v>1.0</v>
      </c>
      <c r="G15" s="7">
        <v>288.0</v>
      </c>
      <c r="H15" s="9" t="str">
        <f>G15/J18</f>
        <v>36.97657961</v>
      </c>
      <c r="I15" s="7">
        <v>1187.0</v>
      </c>
      <c r="J15" s="1" t="s">
        <v>18</v>
      </c>
      <c r="K15" s="3"/>
      <c r="L15" s="7">
        <v>1.0</v>
      </c>
      <c r="M15" s="7">
        <v>1187.0</v>
      </c>
      <c r="N15" s="7">
        <v>158.436</v>
      </c>
      <c r="O15" s="7">
        <v>14.005</v>
      </c>
      <c r="P15" s="7">
        <v>236.672</v>
      </c>
      <c r="Q15" s="7">
        <v>-91.74</v>
      </c>
      <c r="R15" s="7">
        <v>1185.547</v>
      </c>
    </row>
    <row r="16">
      <c r="A16" s="4">
        <v>41901.0</v>
      </c>
      <c r="B16" s="5" t="s">
        <v>15</v>
      </c>
      <c r="C16" s="5" t="s">
        <v>16</v>
      </c>
      <c r="D16" s="6" t="s">
        <v>32</v>
      </c>
      <c r="E16" s="7">
        <v>15.0</v>
      </c>
      <c r="F16" s="8">
        <v>2.0</v>
      </c>
      <c r="G16" s="7">
        <v>177.0</v>
      </c>
      <c r="H16" s="9" t="str">
        <f>G16/J18</f>
        <v>22.72518955</v>
      </c>
      <c r="I16" s="7">
        <v>1190.0</v>
      </c>
      <c r="J16" s="9" t="str">
        <f>average(I15:I19)</f>
        <v>1187</v>
      </c>
      <c r="K16" s="3"/>
      <c r="L16" s="7">
        <v>2.0</v>
      </c>
      <c r="M16" s="7">
        <v>1190.0</v>
      </c>
      <c r="N16" s="7">
        <v>159.925</v>
      </c>
      <c r="O16" s="7">
        <v>9.878</v>
      </c>
      <c r="P16" s="7">
        <v>234.798</v>
      </c>
      <c r="Q16" s="7">
        <v>-91.88</v>
      </c>
      <c r="R16" s="7">
        <v>1188.64</v>
      </c>
    </row>
    <row r="17">
      <c r="A17" s="4"/>
      <c r="B17" s="5"/>
      <c r="C17" s="5"/>
      <c r="D17" s="6"/>
      <c r="E17" s="8"/>
      <c r="F17" s="8"/>
      <c r="G17" s="8"/>
      <c r="H17" s="9"/>
      <c r="I17" s="7">
        <v>1187.0</v>
      </c>
      <c r="J17" s="1" t="s">
        <v>20</v>
      </c>
      <c r="K17" s="3"/>
      <c r="L17" s="7">
        <v>3.0</v>
      </c>
      <c r="M17" s="7">
        <v>1187.0</v>
      </c>
      <c r="N17" s="7">
        <v>152.208</v>
      </c>
      <c r="O17" s="7">
        <v>10.242</v>
      </c>
      <c r="P17" s="7">
        <v>236.271</v>
      </c>
      <c r="Q17" s="7">
        <v>-91.885</v>
      </c>
      <c r="R17" s="7">
        <v>1185.642</v>
      </c>
    </row>
    <row r="18">
      <c r="A18" s="4"/>
      <c r="B18" s="5"/>
      <c r="C18" s="5"/>
      <c r="D18" s="6"/>
      <c r="E18" s="8"/>
      <c r="F18" s="8"/>
      <c r="G18" s="8"/>
      <c r="H18" s="9"/>
      <c r="I18" s="7">
        <v>1193.0</v>
      </c>
      <c r="J18" s="9" t="str">
        <f>J16/152.4</f>
        <v>7.788713911</v>
      </c>
      <c r="K18" s="3"/>
      <c r="L18" s="7">
        <v>4.0</v>
      </c>
      <c r="M18" s="7">
        <v>1193.0</v>
      </c>
      <c r="N18" s="7">
        <v>151.773</v>
      </c>
      <c r="O18" s="7">
        <v>10.764</v>
      </c>
      <c r="P18" s="7">
        <v>237.957</v>
      </c>
      <c r="Q18" s="7">
        <v>-91.876</v>
      </c>
      <c r="R18" s="7">
        <v>1191.638</v>
      </c>
    </row>
    <row r="19">
      <c r="A19" s="4"/>
      <c r="B19" s="5"/>
      <c r="C19" s="5"/>
      <c r="D19" s="6"/>
      <c r="E19" s="8"/>
      <c r="F19" s="8"/>
      <c r="G19" s="8"/>
      <c r="H19" s="9"/>
      <c r="I19" s="7">
        <v>1178.0</v>
      </c>
      <c r="J19" s="3"/>
      <c r="K19" s="3"/>
      <c r="L19" s="7">
        <v>5.0</v>
      </c>
      <c r="M19" s="7">
        <v>1178.0</v>
      </c>
      <c r="N19" s="7">
        <v>129.697</v>
      </c>
      <c r="O19" s="7">
        <v>14.284</v>
      </c>
      <c r="P19" s="7">
        <v>217.056</v>
      </c>
      <c r="Q19" s="7">
        <v>-91.899</v>
      </c>
      <c r="R19" s="7">
        <v>1176.647</v>
      </c>
    </row>
    <row r="20">
      <c r="A20" s="4"/>
      <c r="B20" s="5"/>
      <c r="C20" s="5"/>
      <c r="D20" s="6"/>
      <c r="E20" s="8"/>
      <c r="F20" s="8"/>
      <c r="G20" s="8"/>
      <c r="H20" s="9"/>
      <c r="I20" s="3"/>
      <c r="J20" s="3"/>
      <c r="K20" s="3"/>
      <c r="L20" s="7">
        <v>6.0</v>
      </c>
      <c r="M20" s="7">
        <v>288.0</v>
      </c>
      <c r="N20" s="7">
        <v>149.873</v>
      </c>
      <c r="O20" s="7">
        <v>12.545</v>
      </c>
      <c r="P20" s="7">
        <v>219.134</v>
      </c>
      <c r="Q20" s="7">
        <v>30.861</v>
      </c>
      <c r="R20" s="7">
        <v>286.575</v>
      </c>
    </row>
    <row r="21">
      <c r="A21" s="4"/>
      <c r="B21" s="5"/>
      <c r="C21" s="5"/>
      <c r="D21" s="6"/>
      <c r="E21" s="8"/>
      <c r="F21" s="8"/>
      <c r="G21" s="8"/>
      <c r="H21" s="9"/>
      <c r="I21" s="3"/>
      <c r="J21" s="3"/>
      <c r="K21" s="3"/>
      <c r="L21" s="7">
        <v>7.0</v>
      </c>
      <c r="M21" s="7">
        <v>177.0</v>
      </c>
      <c r="N21" s="7">
        <v>151.552</v>
      </c>
      <c r="O21" s="7">
        <v>49.518</v>
      </c>
      <c r="P21" s="7">
        <v>239.496</v>
      </c>
      <c r="Q21" s="7">
        <v>53.326</v>
      </c>
      <c r="R21" s="7">
        <v>175.801</v>
      </c>
    </row>
    <row r="22">
      <c r="A22" s="4"/>
      <c r="B22" s="5"/>
      <c r="C22" s="5"/>
      <c r="D22" s="6"/>
      <c r="E22" s="8"/>
      <c r="F22" s="8"/>
      <c r="G22" s="8"/>
      <c r="H22" s="9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>
      <c r="A25" s="1" t="s">
        <v>22</v>
      </c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/>
      <c r="B26" s="1" t="s">
        <v>2</v>
      </c>
      <c r="C26" s="1" t="s">
        <v>3</v>
      </c>
      <c r="D26" s="2" t="s">
        <v>4</v>
      </c>
      <c r="E26" s="1" t="s">
        <v>5</v>
      </c>
      <c r="F26" s="1" t="s">
        <v>6</v>
      </c>
      <c r="G26" s="1" t="s">
        <v>23</v>
      </c>
      <c r="H26" s="1" t="s">
        <v>24</v>
      </c>
      <c r="I26" s="3"/>
      <c r="J26" s="1" t="s">
        <v>25</v>
      </c>
      <c r="K26" s="3"/>
      <c r="L26" s="12" t="s">
        <v>26</v>
      </c>
      <c r="M26" s="3"/>
      <c r="N26" s="3"/>
      <c r="O26" s="3"/>
      <c r="P26" s="3"/>
      <c r="Q26" s="3"/>
      <c r="R26" s="3"/>
    </row>
    <row r="27">
      <c r="A27" s="13"/>
      <c r="B27" s="5" t="s">
        <v>15</v>
      </c>
      <c r="C27" s="5" t="s">
        <v>16</v>
      </c>
      <c r="D27" s="6" t="s">
        <v>31</v>
      </c>
      <c r="E27" s="7">
        <v>15.0</v>
      </c>
      <c r="F27" s="8">
        <v>1.0</v>
      </c>
      <c r="G27" s="9" t="str">
        <f t="shared" ref="G27:G28" si="1">H15-H3</f>
        <v>27.60371381</v>
      </c>
      <c r="H27" s="9" t="str">
        <f>G27/J27</f>
        <v>0.06953076528</v>
      </c>
      <c r="I27" s="3"/>
      <c r="J27" s="7">
        <v>397.0</v>
      </c>
      <c r="K27" s="3"/>
      <c r="L27" s="14" t="str">
        <f>average(G27:G28)</f>
        <v>20.75780582</v>
      </c>
      <c r="M27" s="3"/>
      <c r="N27" s="3"/>
      <c r="O27" s="3"/>
      <c r="P27" s="3"/>
      <c r="Q27" s="3"/>
      <c r="R27" s="3"/>
    </row>
    <row r="28">
      <c r="A28" s="13"/>
      <c r="B28" s="5" t="s">
        <v>15</v>
      </c>
      <c r="C28" s="5" t="s">
        <v>16</v>
      </c>
      <c r="D28" s="6" t="s">
        <v>31</v>
      </c>
      <c r="E28" s="7">
        <v>15.0</v>
      </c>
      <c r="F28" s="8">
        <v>2.0</v>
      </c>
      <c r="G28" s="9" t="str">
        <f t="shared" si="1"/>
        <v>13.91189783</v>
      </c>
      <c r="H28" s="9" t="str">
        <f>G28/J27</f>
        <v>0.03504256381</v>
      </c>
      <c r="I28" s="3"/>
      <c r="J28" s="1" t="s">
        <v>27</v>
      </c>
      <c r="K28" s="3"/>
      <c r="L28" s="3"/>
      <c r="M28" s="3"/>
      <c r="N28" s="3"/>
      <c r="O28" s="3"/>
      <c r="P28" s="3"/>
      <c r="Q28" s="3"/>
      <c r="R28" s="3"/>
    </row>
    <row r="29">
      <c r="A29" s="13"/>
      <c r="B29" s="5"/>
      <c r="C29" s="5"/>
      <c r="D29" s="6"/>
      <c r="E29" s="8"/>
      <c r="F29" s="8"/>
      <c r="G29" s="9"/>
      <c r="H29" s="9"/>
      <c r="I29" s="3"/>
      <c r="J29" s="9" t="str">
        <f>average(H27:H28)</f>
        <v>0.05228666454</v>
      </c>
      <c r="K29" s="3"/>
      <c r="L29" s="3"/>
      <c r="M29" s="3"/>
      <c r="N29" s="3"/>
      <c r="O29" s="3"/>
      <c r="P29" s="3"/>
      <c r="Q29" s="3"/>
      <c r="R29" s="3"/>
    </row>
    <row r="30">
      <c r="A30" s="13"/>
      <c r="B30" s="5"/>
      <c r="C30" s="5"/>
      <c r="D30" s="6"/>
      <c r="E30" s="8"/>
      <c r="F30" s="8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13"/>
      <c r="B31" s="5"/>
      <c r="C31" s="5"/>
      <c r="D31" s="6"/>
      <c r="E31" s="8"/>
      <c r="F31" s="8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>
      <c r="A32" s="13"/>
      <c r="B32" s="5"/>
      <c r="C32" s="5"/>
      <c r="D32" s="6"/>
      <c r="E32" s="8"/>
      <c r="F32" s="8"/>
      <c r="G32" s="9"/>
      <c r="H32" s="9"/>
      <c r="I32" s="3"/>
      <c r="J32" s="1" t="s">
        <v>28</v>
      </c>
      <c r="K32" s="3"/>
      <c r="L32" s="3"/>
      <c r="M32" s="3"/>
      <c r="N32" s="3"/>
      <c r="O32" s="3"/>
      <c r="P32" s="3"/>
      <c r="Q32" s="3"/>
      <c r="R32" s="3"/>
    </row>
    <row r="33">
      <c r="A33" s="13"/>
      <c r="B33" s="5"/>
      <c r="C33" s="5"/>
      <c r="D33" s="6"/>
      <c r="E33" s="8"/>
      <c r="F33" s="8"/>
      <c r="G33" s="9"/>
      <c r="H33" s="9"/>
      <c r="I33" s="3"/>
      <c r="J33" s="7">
        <v>24.0</v>
      </c>
      <c r="K33" s="3"/>
      <c r="L33" s="3"/>
      <c r="M33" s="3"/>
      <c r="N33" s="3"/>
      <c r="O33" s="3"/>
      <c r="P33" s="3"/>
      <c r="Q33" s="3"/>
      <c r="R33" s="3"/>
    </row>
    <row r="34">
      <c r="A34" s="13"/>
      <c r="B34" s="5"/>
      <c r="C34" s="5"/>
      <c r="D34" s="6"/>
      <c r="E34" s="8"/>
      <c r="F34" s="8"/>
      <c r="G34" s="9"/>
      <c r="H34" s="9"/>
      <c r="I34" s="3"/>
      <c r="J34" s="1" t="s">
        <v>29</v>
      </c>
      <c r="K34" s="3"/>
      <c r="L34" s="3"/>
      <c r="M34" s="3"/>
      <c r="N34" s="3"/>
      <c r="O34" s="3"/>
      <c r="P34" s="3"/>
      <c r="Q34" s="3"/>
      <c r="R34" s="3"/>
    </row>
    <row r="35">
      <c r="A35" s="13"/>
      <c r="B35" s="5"/>
      <c r="C35" s="5"/>
      <c r="D35" s="6"/>
      <c r="E35" s="8"/>
      <c r="F35" s="8"/>
      <c r="G35" s="9"/>
      <c r="H35" s="9"/>
      <c r="I35" s="3"/>
      <c r="J35" s="7">
        <v>2.0</v>
      </c>
      <c r="K35" s="3"/>
      <c r="L35" s="3"/>
      <c r="M35" s="3"/>
      <c r="N35" s="3"/>
      <c r="O35" s="3"/>
      <c r="P35" s="3"/>
      <c r="Q35" s="3"/>
      <c r="R35" s="3"/>
    </row>
    <row r="36">
      <c r="A36" s="13"/>
      <c r="B36" s="5"/>
      <c r="C36" s="5"/>
      <c r="D36" s="6"/>
      <c r="E36" s="8"/>
      <c r="F36" s="8"/>
      <c r="G36" s="9"/>
      <c r="H36" s="9"/>
      <c r="I36" s="3"/>
      <c r="J36" s="1" t="s">
        <v>22</v>
      </c>
      <c r="K36" s="3"/>
      <c r="L36" s="3"/>
      <c r="M36" s="3"/>
      <c r="N36" s="3"/>
      <c r="O36" s="3"/>
      <c r="P36" s="3"/>
      <c r="Q36" s="3"/>
      <c r="R36" s="3"/>
    </row>
    <row r="37">
      <c r="A37" s="13"/>
      <c r="B37" s="5"/>
      <c r="C37" s="5"/>
      <c r="D37" s="6"/>
      <c r="E37" s="8"/>
      <c r="F37" s="8"/>
      <c r="G37" s="9"/>
      <c r="H37" s="9"/>
      <c r="I37" s="3"/>
      <c r="J37" s="7">
        <v>22.0</v>
      </c>
      <c r="K37" s="3"/>
      <c r="L37" s="3"/>
      <c r="M37" s="3"/>
      <c r="N37" s="3"/>
      <c r="O37" s="3"/>
      <c r="P37" s="3"/>
      <c r="Q37" s="3"/>
      <c r="R37" s="3"/>
    </row>
    <row r="38">
      <c r="A38" s="13"/>
      <c r="B38" s="5"/>
      <c r="C38" s="5"/>
      <c r="D38" s="6"/>
      <c r="E38" s="8"/>
      <c r="F38" s="8"/>
      <c r="G38" s="9"/>
      <c r="H38" s="9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13"/>
      <c r="B39" s="5"/>
      <c r="C39" s="5"/>
      <c r="D39" s="6"/>
      <c r="E39" s="8"/>
      <c r="F39" s="8"/>
      <c r="G39" s="9"/>
      <c r="H39" s="9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1"/>
      <c r="B40" s="3"/>
      <c r="C40" s="3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>
      <c r="A41" s="1"/>
      <c r="B41" s="3"/>
      <c r="C41" s="3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19</v>
      </c>
      <c r="D3" s="2" t="s">
        <v>17</v>
      </c>
      <c r="E3" s="7">
        <v>1.0</v>
      </c>
      <c r="F3" s="8">
        <v>1.0</v>
      </c>
      <c r="G3" s="7">
        <v>68.0</v>
      </c>
      <c r="H3" s="9" t="str">
        <f t="shared" ref="H3:H16" si="1">G3/$J$6</f>
        <v>9.93976597</v>
      </c>
      <c r="I3" s="7">
        <v>1042.0</v>
      </c>
      <c r="J3" s="1" t="s">
        <v>18</v>
      </c>
      <c r="K3" s="3"/>
      <c r="L3" s="7">
        <v>1.0</v>
      </c>
      <c r="M3" s="7">
        <v>1042.0</v>
      </c>
      <c r="N3" s="7">
        <v>143.136</v>
      </c>
      <c r="O3" s="7">
        <v>18.333</v>
      </c>
      <c r="P3" s="7">
        <v>211.86</v>
      </c>
      <c r="Q3" s="7">
        <v>-90.33</v>
      </c>
      <c r="R3" s="7">
        <v>1041.017</v>
      </c>
    </row>
    <row r="4">
      <c r="A4" s="4">
        <v>41504.0</v>
      </c>
      <c r="B4" s="5" t="s">
        <v>15</v>
      </c>
      <c r="C4" s="5" t="s">
        <v>19</v>
      </c>
      <c r="D4" s="2" t="s">
        <v>17</v>
      </c>
      <c r="E4" s="7">
        <v>1.0</v>
      </c>
      <c r="F4" s="8">
        <v>2.0</v>
      </c>
      <c r="G4" s="7">
        <v>48.0</v>
      </c>
      <c r="H4" s="9" t="str">
        <f t="shared" si="1"/>
        <v>7.01630539</v>
      </c>
      <c r="I4" s="7">
        <v>1048.0</v>
      </c>
      <c r="J4" s="9" t="str">
        <f>average(I3:I7)</f>
        <v>1042.6</v>
      </c>
      <c r="K4" s="3"/>
      <c r="L4" s="7">
        <v>2.0</v>
      </c>
      <c r="M4" s="7">
        <v>1048.0</v>
      </c>
      <c r="N4" s="7">
        <v>167.513</v>
      </c>
      <c r="O4" s="7">
        <v>18.032</v>
      </c>
      <c r="P4" s="7">
        <v>220.983</v>
      </c>
      <c r="Q4" s="7">
        <v>-90.657</v>
      </c>
      <c r="R4" s="7">
        <v>1047.069</v>
      </c>
    </row>
    <row r="5">
      <c r="A5" s="4">
        <v>41504.0</v>
      </c>
      <c r="B5" s="5" t="s">
        <v>15</v>
      </c>
      <c r="C5" s="5" t="s">
        <v>19</v>
      </c>
      <c r="D5" s="2" t="s">
        <v>17</v>
      </c>
      <c r="E5" s="7">
        <v>1.0</v>
      </c>
      <c r="F5" s="8">
        <v>3.0</v>
      </c>
      <c r="G5" s="7">
        <v>53.0</v>
      </c>
      <c r="H5" s="9" t="str">
        <f t="shared" si="1"/>
        <v>7.747170535</v>
      </c>
      <c r="I5" s="7">
        <v>1045.0</v>
      </c>
      <c r="J5" s="1" t="s">
        <v>20</v>
      </c>
      <c r="K5" s="3"/>
      <c r="L5" s="7">
        <v>3.0</v>
      </c>
      <c r="M5" s="7">
        <v>1045.0</v>
      </c>
      <c r="N5" s="7">
        <v>167.568</v>
      </c>
      <c r="O5" s="7">
        <v>18.05</v>
      </c>
      <c r="P5" s="7">
        <v>220.64</v>
      </c>
      <c r="Q5" s="7">
        <v>-90.659</v>
      </c>
      <c r="R5" s="7">
        <v>1044.069</v>
      </c>
    </row>
    <row r="6">
      <c r="A6" s="4">
        <v>41504.0</v>
      </c>
      <c r="B6" s="5" t="s">
        <v>15</v>
      </c>
      <c r="C6" s="5" t="s">
        <v>19</v>
      </c>
      <c r="D6" s="2" t="s">
        <v>17</v>
      </c>
      <c r="E6" s="7">
        <v>1.0</v>
      </c>
      <c r="F6" s="8">
        <v>4.0</v>
      </c>
      <c r="G6" s="7">
        <v>76.0</v>
      </c>
      <c r="H6" s="9" t="str">
        <f t="shared" si="1"/>
        <v>11.1091502</v>
      </c>
      <c r="I6" s="7">
        <v>1039.0</v>
      </c>
      <c r="J6" s="9" t="str">
        <f>J4/152.4</f>
        <v>6.841207349</v>
      </c>
      <c r="K6" s="3"/>
      <c r="L6" s="7">
        <v>4.0</v>
      </c>
      <c r="M6" s="7">
        <v>1039.0</v>
      </c>
      <c r="N6" s="7">
        <v>132.813</v>
      </c>
      <c r="O6" s="7">
        <v>15.588</v>
      </c>
      <c r="P6" s="7">
        <v>219.093</v>
      </c>
      <c r="Q6" s="7">
        <v>-90.828</v>
      </c>
      <c r="R6" s="7">
        <v>1038.108</v>
      </c>
    </row>
    <row r="7">
      <c r="A7" s="4">
        <v>41504.0</v>
      </c>
      <c r="B7" s="5" t="s">
        <v>15</v>
      </c>
      <c r="C7" s="5" t="s">
        <v>19</v>
      </c>
      <c r="D7" s="2" t="s">
        <v>17</v>
      </c>
      <c r="E7" s="7">
        <v>1.0</v>
      </c>
      <c r="F7" s="8">
        <v>5.0</v>
      </c>
      <c r="G7" s="7">
        <v>92.0</v>
      </c>
      <c r="H7" s="9" t="str">
        <f t="shared" si="1"/>
        <v>13.44791866</v>
      </c>
      <c r="I7" s="7">
        <v>1039.0</v>
      </c>
      <c r="J7" s="3"/>
      <c r="K7" s="3"/>
      <c r="L7" s="7">
        <v>5.0</v>
      </c>
      <c r="M7" s="7">
        <v>1039.0</v>
      </c>
      <c r="N7" s="7">
        <v>174.203</v>
      </c>
      <c r="O7" s="7">
        <v>18.465</v>
      </c>
      <c r="P7" s="7">
        <v>217.441</v>
      </c>
      <c r="Q7" s="7">
        <v>-90.497</v>
      </c>
      <c r="R7" s="7">
        <v>1038.039</v>
      </c>
    </row>
    <row r="8">
      <c r="A8" s="4">
        <v>41504.0</v>
      </c>
      <c r="B8" s="5" t="s">
        <v>15</v>
      </c>
      <c r="C8" s="5" t="s">
        <v>19</v>
      </c>
      <c r="D8" s="2" t="s">
        <v>17</v>
      </c>
      <c r="E8" s="7">
        <v>2.0</v>
      </c>
      <c r="F8" s="8">
        <v>6.0</v>
      </c>
      <c r="G8" s="7">
        <v>82.0</v>
      </c>
      <c r="H8" s="9" t="str">
        <f t="shared" si="1"/>
        <v>11.98618838</v>
      </c>
      <c r="I8" s="3"/>
      <c r="J8" s="3"/>
      <c r="K8" s="3"/>
      <c r="L8" s="7">
        <v>6.0</v>
      </c>
      <c r="M8" s="7">
        <v>68.0</v>
      </c>
      <c r="N8" s="7">
        <v>124.778</v>
      </c>
      <c r="O8" s="7">
        <v>88.594</v>
      </c>
      <c r="P8" s="7">
        <v>158.152</v>
      </c>
      <c r="Q8" s="7">
        <v>79.695</v>
      </c>
      <c r="R8" s="7">
        <v>67.082</v>
      </c>
    </row>
    <row r="9">
      <c r="A9" s="4">
        <v>41504.0</v>
      </c>
      <c r="B9" s="5" t="s">
        <v>15</v>
      </c>
      <c r="C9" s="5" t="s">
        <v>19</v>
      </c>
      <c r="D9" s="2" t="s">
        <v>17</v>
      </c>
      <c r="E9" s="7">
        <v>2.0</v>
      </c>
      <c r="F9" s="8">
        <v>7.0</v>
      </c>
      <c r="G9" s="7">
        <v>84.0</v>
      </c>
      <c r="H9" s="9" t="str">
        <f t="shared" si="1"/>
        <v>12.27853443</v>
      </c>
      <c r="I9" s="3"/>
      <c r="J9" s="3"/>
      <c r="K9" s="3"/>
      <c r="L9" s="7">
        <v>7.0</v>
      </c>
      <c r="M9" s="7">
        <v>48.0</v>
      </c>
      <c r="N9" s="7">
        <v>122.029</v>
      </c>
      <c r="O9" s="7">
        <v>84.297</v>
      </c>
      <c r="P9" s="7">
        <v>140.571</v>
      </c>
      <c r="Q9" s="7">
        <v>50.194</v>
      </c>
      <c r="R9" s="7">
        <v>46.861</v>
      </c>
    </row>
    <row r="10">
      <c r="A10" s="4">
        <v>41504.0</v>
      </c>
      <c r="B10" s="5" t="s">
        <v>15</v>
      </c>
      <c r="C10" s="5" t="s">
        <v>19</v>
      </c>
      <c r="D10" s="2" t="s">
        <v>17</v>
      </c>
      <c r="E10" s="7">
        <v>3.0</v>
      </c>
      <c r="F10" s="8">
        <v>8.0</v>
      </c>
      <c r="G10" s="7">
        <v>77.0</v>
      </c>
      <c r="H10" s="9" t="str">
        <f t="shared" si="1"/>
        <v>11.25532323</v>
      </c>
      <c r="I10" s="3"/>
      <c r="J10" s="3"/>
      <c r="K10" s="3"/>
      <c r="L10" s="7">
        <v>8.0</v>
      </c>
      <c r="M10" s="7">
        <v>53.0</v>
      </c>
      <c r="N10" s="7">
        <v>128.11</v>
      </c>
      <c r="O10" s="7">
        <v>104.765</v>
      </c>
      <c r="P10" s="7">
        <v>141.688</v>
      </c>
      <c r="Q10" s="7">
        <v>103.241</v>
      </c>
      <c r="R10" s="7">
        <v>52.393</v>
      </c>
    </row>
    <row r="11">
      <c r="A11" s="4">
        <v>41504.0</v>
      </c>
      <c r="B11" s="5" t="s">
        <v>15</v>
      </c>
      <c r="C11" s="5" t="s">
        <v>19</v>
      </c>
      <c r="D11" s="2" t="s">
        <v>17</v>
      </c>
      <c r="E11" s="7">
        <v>3.0</v>
      </c>
      <c r="F11" s="8">
        <v>9.0</v>
      </c>
      <c r="G11" s="7">
        <v>67.0</v>
      </c>
      <c r="H11" s="9" t="str">
        <f t="shared" si="1"/>
        <v>9.793592941</v>
      </c>
      <c r="I11" s="3"/>
      <c r="J11" s="3"/>
      <c r="K11" s="3"/>
      <c r="L11" s="7">
        <v>9.0</v>
      </c>
      <c r="M11" s="7">
        <v>76.0</v>
      </c>
      <c r="N11" s="7">
        <v>82.263</v>
      </c>
      <c r="O11" s="7">
        <v>52.08</v>
      </c>
      <c r="P11" s="7">
        <v>162.311</v>
      </c>
      <c r="Q11" s="7">
        <v>118.61</v>
      </c>
      <c r="R11" s="7">
        <v>75.18</v>
      </c>
    </row>
    <row r="12">
      <c r="A12" s="4">
        <v>41504.0</v>
      </c>
      <c r="B12" s="5" t="s">
        <v>15</v>
      </c>
      <c r="C12" s="5" t="s">
        <v>19</v>
      </c>
      <c r="D12" s="2" t="s">
        <v>17</v>
      </c>
      <c r="E12" s="7">
        <v>3.0</v>
      </c>
      <c r="F12" s="8">
        <v>10.0</v>
      </c>
      <c r="G12" s="7">
        <v>76.0</v>
      </c>
      <c r="H12" s="9" t="str">
        <f t="shared" si="1"/>
        <v>11.1091502</v>
      </c>
      <c r="I12" s="3"/>
      <c r="J12" s="3"/>
      <c r="K12" s="3"/>
      <c r="L12" s="7">
        <v>10.0</v>
      </c>
      <c r="M12" s="7">
        <v>92.0</v>
      </c>
      <c r="N12" s="7">
        <v>94.66</v>
      </c>
      <c r="O12" s="7">
        <v>39.739</v>
      </c>
      <c r="P12" s="7">
        <v>145.397</v>
      </c>
      <c r="Q12" s="7">
        <v>-152.592</v>
      </c>
      <c r="R12" s="7">
        <v>91.241</v>
      </c>
    </row>
    <row r="13">
      <c r="A13" s="4">
        <v>41504.0</v>
      </c>
      <c r="B13" s="5" t="s">
        <v>15</v>
      </c>
      <c r="C13" s="5" t="s">
        <v>19</v>
      </c>
      <c r="D13" s="2" t="s">
        <v>17</v>
      </c>
      <c r="E13" s="7">
        <v>4.0</v>
      </c>
      <c r="F13" s="8">
        <v>11.0</v>
      </c>
      <c r="G13" s="7">
        <v>64.0</v>
      </c>
      <c r="H13" s="9" t="str">
        <f t="shared" si="1"/>
        <v>9.355073854</v>
      </c>
      <c r="I13" s="3"/>
      <c r="J13" s="3"/>
      <c r="K13" s="3"/>
      <c r="L13" s="7">
        <v>11.0</v>
      </c>
      <c r="M13" s="7">
        <v>82.0</v>
      </c>
      <c r="N13" s="7">
        <v>79.117</v>
      </c>
      <c r="O13" s="7">
        <v>38.346</v>
      </c>
      <c r="P13" s="7">
        <v>147.667</v>
      </c>
      <c r="Q13" s="7">
        <v>138.013</v>
      </c>
      <c r="R13" s="7">
        <v>80.722</v>
      </c>
    </row>
    <row r="14">
      <c r="A14" s="4">
        <v>41504.0</v>
      </c>
      <c r="B14" s="5" t="s">
        <v>15</v>
      </c>
      <c r="C14" s="5" t="s">
        <v>19</v>
      </c>
      <c r="D14" s="2" t="s">
        <v>17</v>
      </c>
      <c r="E14" s="7">
        <v>4.0</v>
      </c>
      <c r="F14" s="8">
        <v>12.0</v>
      </c>
      <c r="G14" s="7">
        <v>98.0</v>
      </c>
      <c r="H14" s="9" t="str">
        <f t="shared" si="1"/>
        <v>14.32495684</v>
      </c>
      <c r="I14" s="3"/>
      <c r="J14" s="3"/>
      <c r="K14" s="3"/>
      <c r="L14" s="7">
        <v>12.0</v>
      </c>
      <c r="M14" s="7">
        <v>84.0</v>
      </c>
      <c r="N14" s="7">
        <v>61.16</v>
      </c>
      <c r="O14" s="7">
        <v>25.072</v>
      </c>
      <c r="P14" s="7">
        <v>145.333</v>
      </c>
      <c r="Q14" s="7">
        <v>52.306</v>
      </c>
      <c r="R14" s="7">
        <v>83.409</v>
      </c>
    </row>
    <row r="15">
      <c r="A15" s="4">
        <v>41504.0</v>
      </c>
      <c r="B15" s="5" t="s">
        <v>15</v>
      </c>
      <c r="C15" s="5" t="s">
        <v>19</v>
      </c>
      <c r="D15" s="2" t="s">
        <v>17</v>
      </c>
      <c r="E15" s="7">
        <v>4.0</v>
      </c>
      <c r="F15" s="8">
        <v>13.0</v>
      </c>
      <c r="G15" s="7">
        <v>103.0</v>
      </c>
      <c r="H15" s="9" t="str">
        <f t="shared" si="1"/>
        <v>15.05582198</v>
      </c>
      <c r="I15" s="3"/>
      <c r="J15" s="3"/>
      <c r="K15" s="3"/>
      <c r="L15" s="7">
        <v>13.0</v>
      </c>
      <c r="M15" s="7">
        <v>77.0</v>
      </c>
      <c r="N15" s="7">
        <v>97.044</v>
      </c>
      <c r="O15" s="7">
        <v>50.057</v>
      </c>
      <c r="P15" s="7">
        <v>149.421</v>
      </c>
      <c r="Q15" s="7">
        <v>41.82</v>
      </c>
      <c r="R15" s="7">
        <v>76.485</v>
      </c>
    </row>
    <row r="16">
      <c r="A16" s="4">
        <v>41504.0</v>
      </c>
      <c r="B16" s="5" t="s">
        <v>15</v>
      </c>
      <c r="C16" s="5" t="s">
        <v>19</v>
      </c>
      <c r="D16" s="2" t="s">
        <v>17</v>
      </c>
      <c r="E16" s="12">
        <v>4.0</v>
      </c>
      <c r="F16" s="12">
        <v>14.0</v>
      </c>
      <c r="G16" s="12">
        <v>56.0</v>
      </c>
      <c r="H16" s="9" t="str">
        <f t="shared" si="1"/>
        <v>8.185689622</v>
      </c>
      <c r="I16" s="3"/>
      <c r="J16" s="3"/>
      <c r="K16" s="3"/>
      <c r="L16" s="7">
        <v>14.0</v>
      </c>
      <c r="M16" s="7">
        <v>67.0</v>
      </c>
      <c r="N16" s="7">
        <v>117.397</v>
      </c>
      <c r="O16" s="7">
        <v>80.902</v>
      </c>
      <c r="P16" s="7">
        <v>138.667</v>
      </c>
      <c r="Q16" s="7">
        <v>-140.528</v>
      </c>
      <c r="R16" s="7">
        <v>66.068</v>
      </c>
    </row>
    <row r="17">
      <c r="A17" s="1"/>
      <c r="B17" s="3"/>
      <c r="C17" s="3"/>
      <c r="D17" s="2"/>
      <c r="E17" s="3"/>
      <c r="F17" s="3"/>
      <c r="G17" s="3"/>
      <c r="H17" s="3"/>
      <c r="I17" s="3"/>
      <c r="J17" s="3"/>
      <c r="K17" s="3"/>
      <c r="L17" s="7">
        <v>15.0</v>
      </c>
      <c r="M17" s="7">
        <v>76.0</v>
      </c>
      <c r="N17" s="7">
        <v>85.619</v>
      </c>
      <c r="O17" s="7">
        <v>56.573</v>
      </c>
      <c r="P17" s="7">
        <v>155.667</v>
      </c>
      <c r="Q17" s="7">
        <v>94.574</v>
      </c>
      <c r="R17" s="7">
        <v>75.24</v>
      </c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7">
        <v>16.0</v>
      </c>
      <c r="M18" s="7">
        <v>64.0</v>
      </c>
      <c r="N18" s="7">
        <v>108.294</v>
      </c>
      <c r="O18" s="7">
        <v>71.952</v>
      </c>
      <c r="P18" s="7">
        <v>148.714</v>
      </c>
      <c r="Q18" s="7">
        <v>87.274</v>
      </c>
      <c r="R18" s="7">
        <v>63.071</v>
      </c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7">
        <v>17.0</v>
      </c>
      <c r="M19" s="7">
        <v>98.0</v>
      </c>
      <c r="N19" s="7">
        <v>80.335</v>
      </c>
      <c r="O19" s="7">
        <v>34.558</v>
      </c>
      <c r="P19" s="7">
        <v>124.299</v>
      </c>
      <c r="Q19" s="7">
        <v>60.255</v>
      </c>
      <c r="R19" s="7">
        <v>96.747</v>
      </c>
    </row>
    <row r="20">
      <c r="A20" s="1"/>
      <c r="B20" s="3"/>
      <c r="C20" s="3"/>
      <c r="D20" s="2"/>
      <c r="E20" s="3"/>
      <c r="F20" s="3"/>
      <c r="G20" s="3"/>
      <c r="H20" s="3"/>
      <c r="I20" s="3"/>
      <c r="J20" s="3"/>
      <c r="K20" s="3"/>
      <c r="L20" s="7">
        <v>18.0</v>
      </c>
      <c r="M20" s="7">
        <v>103.0</v>
      </c>
      <c r="N20" s="7">
        <v>126.356</v>
      </c>
      <c r="O20" s="7">
        <v>91.374</v>
      </c>
      <c r="P20" s="7">
        <v>171.333</v>
      </c>
      <c r="Q20" s="7">
        <v>121.827</v>
      </c>
      <c r="R20" s="7">
        <v>102.396</v>
      </c>
    </row>
    <row r="21">
      <c r="A21" s="1"/>
      <c r="B21" s="3"/>
      <c r="C21" s="3"/>
      <c r="D21" s="2"/>
      <c r="E21" s="3"/>
      <c r="F21" s="3"/>
      <c r="G21" s="3"/>
      <c r="H21" s="3"/>
      <c r="I21" s="3"/>
      <c r="J21" s="3"/>
      <c r="K21" s="3"/>
      <c r="L21" s="12">
        <v>19.0</v>
      </c>
      <c r="M21" s="12">
        <v>56.0</v>
      </c>
      <c r="N21" s="12">
        <v>75.044</v>
      </c>
      <c r="O21" s="12">
        <v>48.027</v>
      </c>
      <c r="P21" s="12">
        <v>111.333</v>
      </c>
      <c r="Q21" s="12">
        <v>170.538</v>
      </c>
      <c r="R21" s="12">
        <v>54.745</v>
      </c>
    </row>
    <row r="22">
      <c r="A22" s="1"/>
      <c r="B22" s="3"/>
      <c r="C22" s="3"/>
      <c r="D22" s="2"/>
      <c r="E22" s="3"/>
      <c r="F22" s="3"/>
      <c r="G22" s="3"/>
      <c r="H22" s="3"/>
      <c r="I22" s="3"/>
      <c r="J22" s="3"/>
      <c r="K22" s="3"/>
      <c r="L22" s="12"/>
      <c r="M22" s="12"/>
      <c r="N22" s="12"/>
      <c r="O22" s="12"/>
      <c r="P22" s="12"/>
      <c r="Q22" s="12"/>
      <c r="R22" s="12"/>
    </row>
    <row r="23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>
      <c r="A25" s="1" t="s">
        <v>21</v>
      </c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 t="s">
        <v>1</v>
      </c>
      <c r="B26" s="1" t="s">
        <v>2</v>
      </c>
      <c r="C26" s="1" t="s">
        <v>3</v>
      </c>
      <c r="D26" s="2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3"/>
      <c r="K26" s="3"/>
      <c r="L26" s="3"/>
      <c r="M26" s="1" t="s">
        <v>7</v>
      </c>
      <c r="N26" s="1" t="s">
        <v>10</v>
      </c>
      <c r="O26" s="1" t="s">
        <v>11</v>
      </c>
      <c r="P26" s="1" t="s">
        <v>12</v>
      </c>
      <c r="Q26" s="1" t="s">
        <v>13</v>
      </c>
      <c r="R26" s="1" t="s">
        <v>14</v>
      </c>
    </row>
    <row r="27">
      <c r="A27" s="4">
        <v>41901.0</v>
      </c>
      <c r="B27" s="5" t="s">
        <v>15</v>
      </c>
      <c r="C27" s="5" t="s">
        <v>19</v>
      </c>
      <c r="D27" s="2" t="s">
        <v>17</v>
      </c>
      <c r="E27" s="7">
        <v>1.0</v>
      </c>
      <c r="F27" s="8">
        <v>1.0</v>
      </c>
      <c r="G27" s="7">
        <v>258.0</v>
      </c>
      <c r="H27" s="9" t="str">
        <f t="shared" ref="H27:H40" si="2">G27/$J$30</f>
        <v>33.53735926</v>
      </c>
      <c r="I27" s="7">
        <v>1172.0</v>
      </c>
      <c r="J27" s="1" t="s">
        <v>18</v>
      </c>
      <c r="K27" s="3"/>
      <c r="L27" s="7">
        <v>1.0</v>
      </c>
      <c r="M27" s="7">
        <v>1172.0</v>
      </c>
      <c r="N27" s="7">
        <v>139.669</v>
      </c>
      <c r="O27" s="7">
        <v>7.454</v>
      </c>
      <c r="P27" s="7">
        <v>239.59</v>
      </c>
      <c r="Q27" s="7">
        <v>-88.238</v>
      </c>
      <c r="R27" s="7">
        <v>1170.554</v>
      </c>
    </row>
    <row r="28">
      <c r="A28" s="4">
        <v>41901.0</v>
      </c>
      <c r="B28" s="5" t="s">
        <v>15</v>
      </c>
      <c r="C28" s="5" t="s">
        <v>19</v>
      </c>
      <c r="D28" s="2" t="s">
        <v>17</v>
      </c>
      <c r="E28" s="7">
        <v>1.0</v>
      </c>
      <c r="F28" s="8">
        <v>2.0</v>
      </c>
      <c r="G28" s="7">
        <v>336.0</v>
      </c>
      <c r="H28" s="9" t="str">
        <f t="shared" si="2"/>
        <v>43.6765609</v>
      </c>
      <c r="I28" s="7">
        <v>1172.0</v>
      </c>
      <c r="J28" s="9" t="str">
        <f>average(I27:I31)</f>
        <v>1172.4</v>
      </c>
      <c r="K28" s="3"/>
      <c r="L28" s="7">
        <v>2.0</v>
      </c>
      <c r="M28" s="7">
        <v>1172.0</v>
      </c>
      <c r="N28" s="7">
        <v>139.669</v>
      </c>
      <c r="O28" s="7">
        <v>7.454</v>
      </c>
      <c r="P28" s="7">
        <v>239.59</v>
      </c>
      <c r="Q28" s="7">
        <v>-88.238</v>
      </c>
      <c r="R28" s="7">
        <v>1170.554</v>
      </c>
    </row>
    <row r="29">
      <c r="A29" s="4">
        <v>41901.0</v>
      </c>
      <c r="B29" s="5" t="s">
        <v>15</v>
      </c>
      <c r="C29" s="5" t="s">
        <v>19</v>
      </c>
      <c r="D29" s="2" t="s">
        <v>17</v>
      </c>
      <c r="E29" s="7">
        <v>1.0</v>
      </c>
      <c r="F29" s="8">
        <v>3.0</v>
      </c>
      <c r="G29" s="7">
        <v>365.0</v>
      </c>
      <c r="H29" s="9" t="str">
        <f t="shared" si="2"/>
        <v>47.44626407</v>
      </c>
      <c r="I29" s="7">
        <v>1177.0</v>
      </c>
      <c r="J29" s="1" t="s">
        <v>20</v>
      </c>
      <c r="K29" s="3"/>
      <c r="L29" s="7">
        <v>3.0</v>
      </c>
      <c r="M29" s="7">
        <v>1177.0</v>
      </c>
      <c r="N29" s="7">
        <v>131.194</v>
      </c>
      <c r="O29" s="7">
        <v>9.542</v>
      </c>
      <c r="P29" s="7">
        <v>244.558</v>
      </c>
      <c r="Q29" s="7">
        <v>-88.685</v>
      </c>
      <c r="R29" s="7">
        <v>1176.31</v>
      </c>
    </row>
    <row r="30">
      <c r="A30" s="4">
        <v>41901.0</v>
      </c>
      <c r="B30" s="5" t="s">
        <v>15</v>
      </c>
      <c r="C30" s="5" t="s">
        <v>19</v>
      </c>
      <c r="D30" s="2" t="s">
        <v>17</v>
      </c>
      <c r="E30" s="7">
        <v>1.0</v>
      </c>
      <c r="F30" s="8">
        <v>4.0</v>
      </c>
      <c r="G30" s="7">
        <v>260.0</v>
      </c>
      <c r="H30" s="9" t="str">
        <f t="shared" si="2"/>
        <v>33.79733879</v>
      </c>
      <c r="I30" s="7">
        <v>1172.0</v>
      </c>
      <c r="J30" s="9" t="str">
        <f>J28/152.4</f>
        <v>7.692913386</v>
      </c>
      <c r="K30" s="3"/>
      <c r="L30" s="7">
        <v>4.0</v>
      </c>
      <c r="M30" s="7">
        <v>1172.0</v>
      </c>
      <c r="N30" s="7">
        <v>141.937</v>
      </c>
      <c r="O30" s="7">
        <v>5.835</v>
      </c>
      <c r="P30" s="7">
        <v>236.85</v>
      </c>
      <c r="Q30" s="7">
        <v>-88.091</v>
      </c>
      <c r="R30" s="7">
        <v>1170.65</v>
      </c>
    </row>
    <row r="31">
      <c r="A31" s="4">
        <v>41901.0</v>
      </c>
      <c r="B31" s="5" t="s">
        <v>15</v>
      </c>
      <c r="C31" s="5" t="s">
        <v>19</v>
      </c>
      <c r="D31" s="2" t="s">
        <v>17</v>
      </c>
      <c r="E31" s="7">
        <v>1.0</v>
      </c>
      <c r="F31" s="8">
        <v>5.0</v>
      </c>
      <c r="G31" s="7">
        <v>308.0</v>
      </c>
      <c r="H31" s="9" t="str">
        <f t="shared" si="2"/>
        <v>40.03684749</v>
      </c>
      <c r="I31" s="7">
        <v>1169.0</v>
      </c>
      <c r="J31" s="3"/>
      <c r="K31" s="3"/>
      <c r="L31" s="7">
        <v>5.0</v>
      </c>
      <c r="M31" s="7">
        <v>1169.0</v>
      </c>
      <c r="N31" s="7">
        <v>145.523</v>
      </c>
      <c r="O31" s="7">
        <v>7.587</v>
      </c>
      <c r="P31" s="7">
        <v>244.787</v>
      </c>
      <c r="Q31" s="7">
        <v>-87.939</v>
      </c>
      <c r="R31" s="7">
        <v>1167.756</v>
      </c>
    </row>
    <row r="32">
      <c r="A32" s="4">
        <v>41901.0</v>
      </c>
      <c r="B32" s="5" t="s">
        <v>15</v>
      </c>
      <c r="C32" s="5" t="s">
        <v>19</v>
      </c>
      <c r="D32" s="2" t="s">
        <v>17</v>
      </c>
      <c r="E32" s="7">
        <v>2.0</v>
      </c>
      <c r="F32" s="8">
        <v>6.0</v>
      </c>
      <c r="G32" s="7">
        <v>292.0</v>
      </c>
      <c r="H32" s="9" t="str">
        <f t="shared" si="2"/>
        <v>37.95701126</v>
      </c>
      <c r="I32" s="3"/>
      <c r="J32" s="3"/>
      <c r="K32" s="3"/>
      <c r="L32" s="7">
        <v>6.0</v>
      </c>
      <c r="M32" s="7">
        <v>258.0</v>
      </c>
      <c r="N32" s="7">
        <v>82.186</v>
      </c>
      <c r="O32" s="7">
        <v>27.547</v>
      </c>
      <c r="P32" s="7">
        <v>216.667</v>
      </c>
      <c r="Q32" s="7">
        <v>-168.559</v>
      </c>
      <c r="R32" s="7">
        <v>257.109</v>
      </c>
    </row>
    <row r="33">
      <c r="A33" s="4">
        <v>41901.0</v>
      </c>
      <c r="B33" s="5" t="s">
        <v>15</v>
      </c>
      <c r="C33" s="5" t="s">
        <v>19</v>
      </c>
      <c r="D33" s="2" t="s">
        <v>17</v>
      </c>
      <c r="E33" s="7">
        <v>2.0</v>
      </c>
      <c r="F33" s="8">
        <v>7.0</v>
      </c>
      <c r="G33" s="7">
        <v>249.0</v>
      </c>
      <c r="H33" s="9" t="str">
        <f t="shared" si="2"/>
        <v>32.36745138</v>
      </c>
      <c r="I33" s="3"/>
      <c r="J33" s="3"/>
      <c r="K33" s="3"/>
      <c r="L33" s="7">
        <v>7.0</v>
      </c>
      <c r="M33" s="7">
        <v>336.0</v>
      </c>
      <c r="N33" s="7">
        <v>98.379</v>
      </c>
      <c r="O33" s="7">
        <v>30.073</v>
      </c>
      <c r="P33" s="7">
        <v>176.118</v>
      </c>
      <c r="Q33" s="7">
        <v>-68.484</v>
      </c>
      <c r="R33" s="7">
        <v>335.37</v>
      </c>
    </row>
    <row r="34">
      <c r="A34" s="4">
        <v>41901.0</v>
      </c>
      <c r="B34" s="5" t="s">
        <v>15</v>
      </c>
      <c r="C34" s="5" t="s">
        <v>19</v>
      </c>
      <c r="D34" s="2" t="s">
        <v>17</v>
      </c>
      <c r="E34" s="7">
        <v>3.0</v>
      </c>
      <c r="F34" s="8">
        <v>8.0</v>
      </c>
      <c r="G34" s="7">
        <v>298.0</v>
      </c>
      <c r="H34" s="9" t="str">
        <f t="shared" si="2"/>
        <v>38.73694985</v>
      </c>
      <c r="I34" s="3"/>
      <c r="J34" s="3"/>
      <c r="K34" s="3"/>
      <c r="L34" s="7">
        <v>8.0</v>
      </c>
      <c r="M34" s="7">
        <v>365.0</v>
      </c>
      <c r="N34" s="7">
        <v>99.356</v>
      </c>
      <c r="O34" s="7">
        <v>17.208</v>
      </c>
      <c r="P34" s="7">
        <v>192.158</v>
      </c>
      <c r="Q34" s="7">
        <v>-122.905</v>
      </c>
      <c r="R34" s="7">
        <v>364.472</v>
      </c>
    </row>
    <row r="35">
      <c r="A35" s="4">
        <v>41901.0</v>
      </c>
      <c r="B35" s="5" t="s">
        <v>15</v>
      </c>
      <c r="C35" s="5" t="s">
        <v>19</v>
      </c>
      <c r="D35" s="2" t="s">
        <v>17</v>
      </c>
      <c r="E35" s="7">
        <v>3.0</v>
      </c>
      <c r="F35" s="8">
        <v>9.0</v>
      </c>
      <c r="G35" s="7">
        <v>306.0</v>
      </c>
      <c r="H35" s="9" t="str">
        <f t="shared" si="2"/>
        <v>39.77686796</v>
      </c>
      <c r="I35" s="3"/>
      <c r="J35" s="3"/>
      <c r="K35" s="3"/>
      <c r="L35" s="7">
        <v>9.0</v>
      </c>
      <c r="M35" s="7">
        <v>260.0</v>
      </c>
      <c r="N35" s="7">
        <v>89.995</v>
      </c>
      <c r="O35" s="7">
        <v>14.637</v>
      </c>
      <c r="P35" s="7">
        <v>205.837</v>
      </c>
      <c r="Q35" s="7">
        <v>-42.184</v>
      </c>
      <c r="R35" s="7">
        <v>259.114</v>
      </c>
    </row>
    <row r="36">
      <c r="A36" s="4">
        <v>41901.0</v>
      </c>
      <c r="B36" s="5" t="s">
        <v>15</v>
      </c>
      <c r="C36" s="5" t="s">
        <v>19</v>
      </c>
      <c r="D36" s="2" t="s">
        <v>17</v>
      </c>
      <c r="E36" s="7">
        <v>3.0</v>
      </c>
      <c r="F36" s="8">
        <v>10.0</v>
      </c>
      <c r="G36" s="7">
        <v>347.0</v>
      </c>
      <c r="H36" s="9" t="str">
        <f t="shared" si="2"/>
        <v>45.10644831</v>
      </c>
      <c r="I36" s="3"/>
      <c r="J36" s="3"/>
      <c r="K36" s="3"/>
      <c r="L36" s="7">
        <v>10.0</v>
      </c>
      <c r="M36" s="7">
        <v>308.0</v>
      </c>
      <c r="N36" s="7">
        <v>97.098</v>
      </c>
      <c r="O36" s="7">
        <v>12.94</v>
      </c>
      <c r="P36" s="7">
        <v>204.147</v>
      </c>
      <c r="Q36" s="7">
        <v>9.554</v>
      </c>
      <c r="R36" s="7">
        <v>307.262</v>
      </c>
    </row>
    <row r="37">
      <c r="A37" s="4">
        <v>41901.0</v>
      </c>
      <c r="B37" s="5" t="s">
        <v>15</v>
      </c>
      <c r="C37" s="5" t="s">
        <v>19</v>
      </c>
      <c r="D37" s="2" t="s">
        <v>17</v>
      </c>
      <c r="E37" s="7">
        <v>4.0</v>
      </c>
      <c r="F37" s="8">
        <v>11.0</v>
      </c>
      <c r="G37" s="7">
        <v>377.0</v>
      </c>
      <c r="H37" s="9" t="str">
        <f t="shared" si="2"/>
        <v>49.00614125</v>
      </c>
      <c r="I37" s="3"/>
      <c r="J37" s="3"/>
      <c r="K37" s="3"/>
      <c r="L37" s="7">
        <v>11.0</v>
      </c>
      <c r="M37" s="7">
        <v>292.0</v>
      </c>
      <c r="N37" s="7">
        <v>58.47</v>
      </c>
      <c r="O37" s="7">
        <v>9.852</v>
      </c>
      <c r="P37" s="7">
        <v>231.763</v>
      </c>
      <c r="Q37" s="7">
        <v>-89.409</v>
      </c>
      <c r="R37" s="7">
        <v>291.015</v>
      </c>
    </row>
    <row r="38">
      <c r="A38" s="4">
        <v>41901.0</v>
      </c>
      <c r="B38" s="5" t="s">
        <v>15</v>
      </c>
      <c r="C38" s="5" t="s">
        <v>19</v>
      </c>
      <c r="D38" s="2" t="s">
        <v>17</v>
      </c>
      <c r="E38" s="7">
        <v>4.0</v>
      </c>
      <c r="F38" s="8">
        <v>12.0</v>
      </c>
      <c r="G38" s="7">
        <v>336.0</v>
      </c>
      <c r="H38" s="9" t="str">
        <f t="shared" si="2"/>
        <v>43.6765609</v>
      </c>
      <c r="I38" s="3"/>
      <c r="J38" s="3"/>
      <c r="K38" s="3"/>
      <c r="L38" s="7">
        <v>12.0</v>
      </c>
      <c r="M38" s="7">
        <v>249.0</v>
      </c>
      <c r="N38" s="7">
        <v>118.447</v>
      </c>
      <c r="O38" s="7">
        <v>64.506</v>
      </c>
      <c r="P38" s="7">
        <v>183.563</v>
      </c>
      <c r="Q38" s="7">
        <v>97.64</v>
      </c>
      <c r="R38" s="7">
        <v>248.204</v>
      </c>
    </row>
    <row r="39">
      <c r="A39" s="4">
        <v>41901.0</v>
      </c>
      <c r="B39" s="5" t="s">
        <v>15</v>
      </c>
      <c r="C39" s="5" t="s">
        <v>19</v>
      </c>
      <c r="D39" s="2" t="s">
        <v>17</v>
      </c>
      <c r="E39" s="7">
        <v>4.0</v>
      </c>
      <c r="F39" s="8">
        <v>13.0</v>
      </c>
      <c r="G39" s="7">
        <v>365.0</v>
      </c>
      <c r="H39" s="9" t="str">
        <f t="shared" si="2"/>
        <v>47.44626407</v>
      </c>
      <c r="I39" s="3"/>
      <c r="J39" s="3"/>
      <c r="K39" s="3"/>
      <c r="L39" s="7">
        <v>13.0</v>
      </c>
      <c r="M39" s="7">
        <v>298.0</v>
      </c>
      <c r="N39" s="7">
        <v>90.969</v>
      </c>
      <c r="O39" s="7">
        <v>23.0</v>
      </c>
      <c r="P39" s="7">
        <v>229.0</v>
      </c>
      <c r="Q39" s="7">
        <v>0.0</v>
      </c>
      <c r="R39" s="7">
        <v>297.0</v>
      </c>
    </row>
    <row r="40">
      <c r="A40" s="4">
        <v>41901.0</v>
      </c>
      <c r="B40" s="5" t="s">
        <v>15</v>
      </c>
      <c r="C40" s="5" t="s">
        <v>19</v>
      </c>
      <c r="D40" s="2" t="s">
        <v>17</v>
      </c>
      <c r="E40" s="12">
        <v>4.0</v>
      </c>
      <c r="F40" s="12">
        <v>14.0</v>
      </c>
      <c r="G40" s="12">
        <v>247.0</v>
      </c>
      <c r="H40" s="9" t="str">
        <f t="shared" si="2"/>
        <v>32.10747185</v>
      </c>
      <c r="I40" s="3"/>
      <c r="J40" s="3"/>
      <c r="K40" s="3"/>
      <c r="L40" s="7">
        <v>14.0</v>
      </c>
      <c r="M40" s="7">
        <v>306.0</v>
      </c>
      <c r="N40" s="7">
        <v>126.258</v>
      </c>
      <c r="O40" s="7">
        <v>17.974</v>
      </c>
      <c r="P40" s="7">
        <v>219.208</v>
      </c>
      <c r="Q40" s="7">
        <v>-149.906</v>
      </c>
      <c r="R40" s="7">
        <v>305.131</v>
      </c>
    </row>
    <row r="41">
      <c r="A41" s="1"/>
      <c r="B41" s="3"/>
      <c r="C41" s="3"/>
      <c r="D41" s="2"/>
      <c r="E41" s="3"/>
      <c r="F41" s="3"/>
      <c r="G41" s="3"/>
      <c r="H41" s="3"/>
      <c r="I41" s="3"/>
      <c r="J41" s="3"/>
      <c r="K41" s="3"/>
      <c r="L41" s="7">
        <v>15.0</v>
      </c>
      <c r="M41" s="7">
        <v>347.0</v>
      </c>
      <c r="N41" s="7">
        <v>125.336</v>
      </c>
      <c r="O41" s="7">
        <v>28.404</v>
      </c>
      <c r="P41" s="7">
        <v>251.457</v>
      </c>
      <c r="Q41" s="7">
        <v>33.69</v>
      </c>
      <c r="R41" s="7">
        <v>346.133</v>
      </c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7">
        <v>16.0</v>
      </c>
      <c r="M42" s="7">
        <v>377.0</v>
      </c>
      <c r="N42" s="7">
        <v>69.674</v>
      </c>
      <c r="O42" s="7">
        <v>18.275</v>
      </c>
      <c r="P42" s="7">
        <v>177.853</v>
      </c>
      <c r="Q42" s="7">
        <v>-58.722</v>
      </c>
      <c r="R42" s="7">
        <v>375.588</v>
      </c>
    </row>
    <row r="43">
      <c r="A43" s="1"/>
      <c r="B43" s="3"/>
      <c r="C43" s="3"/>
      <c r="D43" s="2"/>
      <c r="E43" s="3"/>
      <c r="F43" s="3"/>
      <c r="G43" s="3"/>
      <c r="H43" s="3"/>
      <c r="I43" s="3"/>
      <c r="J43" s="3"/>
      <c r="K43" s="3"/>
      <c r="L43" s="7">
        <v>17.0</v>
      </c>
      <c r="M43" s="7">
        <v>336.0</v>
      </c>
      <c r="N43" s="7">
        <v>133.084</v>
      </c>
      <c r="O43" s="7">
        <v>16.379</v>
      </c>
      <c r="P43" s="7">
        <v>215.525</v>
      </c>
      <c r="Q43" s="7">
        <v>59.3</v>
      </c>
      <c r="R43" s="7">
        <v>334.94</v>
      </c>
    </row>
    <row r="44">
      <c r="A44" s="1"/>
      <c r="B44" s="3"/>
      <c r="C44" s="3"/>
      <c r="D44" s="2"/>
      <c r="E44" s="3"/>
      <c r="F44" s="3"/>
      <c r="G44" s="3"/>
      <c r="H44" s="3"/>
      <c r="I44" s="3"/>
      <c r="J44" s="3"/>
      <c r="K44" s="3"/>
      <c r="L44" s="7">
        <v>18.0</v>
      </c>
      <c r="M44" s="7">
        <v>365.0</v>
      </c>
      <c r="N44" s="7">
        <v>144.325</v>
      </c>
      <c r="O44" s="7">
        <v>44.214</v>
      </c>
      <c r="P44" s="7">
        <v>237.711</v>
      </c>
      <c r="Q44" s="7">
        <v>95.194</v>
      </c>
      <c r="R44" s="7">
        <v>364.497</v>
      </c>
    </row>
    <row r="45">
      <c r="A45" s="1"/>
      <c r="B45" s="3"/>
      <c r="C45" s="3"/>
      <c r="D45" s="2"/>
      <c r="E45" s="3"/>
      <c r="F45" s="3"/>
      <c r="G45" s="3"/>
      <c r="H45" s="3"/>
      <c r="I45" s="3"/>
      <c r="J45" s="3"/>
      <c r="K45" s="3"/>
      <c r="L45" s="12">
        <v>19.0</v>
      </c>
      <c r="M45" s="12">
        <v>247.0</v>
      </c>
      <c r="N45" s="12">
        <v>139.552</v>
      </c>
      <c r="O45" s="12">
        <v>57.837</v>
      </c>
      <c r="P45" s="12">
        <v>205.73</v>
      </c>
      <c r="Q45" s="12">
        <v>-156.251</v>
      </c>
      <c r="R45" s="12">
        <v>245.817</v>
      </c>
    </row>
    <row r="46">
      <c r="A46" s="1"/>
      <c r="B46" s="3"/>
      <c r="C46" s="3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10"/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>
      <c r="A48" s="1"/>
      <c r="B48" s="3"/>
      <c r="C48" s="3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1" t="s">
        <v>22</v>
      </c>
      <c r="B49" s="3"/>
      <c r="C49" s="3"/>
      <c r="D49" s="2"/>
      <c r="E49" s="3"/>
      <c r="F49" s="3"/>
      <c r="G49" s="12" t="s">
        <v>33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>
      <c r="A50" s="1"/>
      <c r="B50" s="1" t="s">
        <v>2</v>
      </c>
      <c r="C50" s="1" t="s">
        <v>3</v>
      </c>
      <c r="D50" s="2" t="s">
        <v>4</v>
      </c>
      <c r="E50" s="1" t="s">
        <v>5</v>
      </c>
      <c r="F50" s="1" t="s">
        <v>6</v>
      </c>
      <c r="G50" s="1" t="s">
        <v>23</v>
      </c>
      <c r="H50" s="1" t="s">
        <v>24</v>
      </c>
      <c r="I50" s="3"/>
      <c r="J50" s="1" t="s">
        <v>25</v>
      </c>
      <c r="K50" s="3"/>
      <c r="L50" s="12" t="s">
        <v>26</v>
      </c>
      <c r="M50" s="3"/>
      <c r="N50" s="3"/>
      <c r="O50" s="3"/>
      <c r="P50" s="3"/>
      <c r="Q50" s="3"/>
      <c r="R50" s="3"/>
    </row>
    <row r="51">
      <c r="A51" s="13"/>
      <c r="B51" s="5" t="s">
        <v>15</v>
      </c>
      <c r="C51" s="5" t="s">
        <v>19</v>
      </c>
      <c r="D51" s="2" t="s">
        <v>17</v>
      </c>
      <c r="E51" s="7">
        <v>1.0</v>
      </c>
      <c r="F51" s="8">
        <v>1.0</v>
      </c>
      <c r="G51" s="9" t="str">
        <f t="shared" ref="G51:G64" si="3">H27-H3</f>
        <v>23.59759329</v>
      </c>
      <c r="H51" s="9" t="str">
        <f t="shared" ref="H51:H64" si="4">G51/$J$51</f>
        <v>0.0594397816</v>
      </c>
      <c r="I51" s="3"/>
      <c r="J51" s="7">
        <v>397.0</v>
      </c>
      <c r="K51" s="3"/>
      <c r="L51" s="14" t="str">
        <f>average(G51:G64)</f>
        <v>29.43363537</v>
      </c>
      <c r="M51" s="3"/>
      <c r="N51" s="3"/>
      <c r="O51" s="3"/>
      <c r="P51" s="3"/>
      <c r="Q51" s="3"/>
      <c r="R51" s="3"/>
    </row>
    <row r="52">
      <c r="A52" s="13"/>
      <c r="B52" s="5" t="s">
        <v>15</v>
      </c>
      <c r="C52" s="5" t="s">
        <v>19</v>
      </c>
      <c r="D52" s="2" t="s">
        <v>17</v>
      </c>
      <c r="E52" s="7">
        <v>1.0</v>
      </c>
      <c r="F52" s="8">
        <v>2.0</v>
      </c>
      <c r="G52" s="9" t="str">
        <f t="shared" si="3"/>
        <v>36.66025551</v>
      </c>
      <c r="H52" s="9" t="str">
        <f t="shared" si="4"/>
        <v>0.09234321287</v>
      </c>
      <c r="I52" s="3"/>
      <c r="J52" s="1" t="s">
        <v>27</v>
      </c>
      <c r="K52" s="3"/>
      <c r="L52" s="3"/>
      <c r="M52" s="3"/>
      <c r="N52" s="3"/>
      <c r="O52" s="3"/>
      <c r="P52" s="3"/>
      <c r="Q52" s="3"/>
      <c r="R52" s="3"/>
    </row>
    <row r="53">
      <c r="A53" s="13"/>
      <c r="B53" s="5" t="s">
        <v>15</v>
      </c>
      <c r="C53" s="5" t="s">
        <v>19</v>
      </c>
      <c r="D53" s="2" t="s">
        <v>17</v>
      </c>
      <c r="E53" s="7">
        <v>1.0</v>
      </c>
      <c r="F53" s="8">
        <v>3.0</v>
      </c>
      <c r="G53" s="9" t="str">
        <f t="shared" si="3"/>
        <v>39.69909354</v>
      </c>
      <c r="H53" s="9" t="str">
        <f t="shared" si="4"/>
        <v>0.09999771672</v>
      </c>
      <c r="I53" s="3"/>
      <c r="J53" s="9" t="str">
        <f>average(H51:H64)</f>
        <v>0.07414013946</v>
      </c>
      <c r="K53" s="3"/>
      <c r="L53" s="3"/>
      <c r="M53" s="3"/>
      <c r="N53" s="3"/>
      <c r="O53" s="3"/>
      <c r="P53" s="3"/>
      <c r="Q53" s="3"/>
      <c r="R53" s="3"/>
    </row>
    <row r="54">
      <c r="A54" s="13"/>
      <c r="B54" s="5" t="s">
        <v>15</v>
      </c>
      <c r="C54" s="5" t="s">
        <v>19</v>
      </c>
      <c r="D54" s="2" t="s">
        <v>17</v>
      </c>
      <c r="E54" s="7">
        <v>1.0</v>
      </c>
      <c r="F54" s="8">
        <v>4.0</v>
      </c>
      <c r="G54" s="9" t="str">
        <f t="shared" si="3"/>
        <v>22.68818859</v>
      </c>
      <c r="H54" s="9" t="str">
        <f t="shared" si="4"/>
        <v>0.05714908965</v>
      </c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13"/>
      <c r="B55" s="5" t="s">
        <v>15</v>
      </c>
      <c r="C55" s="5" t="s">
        <v>19</v>
      </c>
      <c r="D55" s="2" t="s">
        <v>17</v>
      </c>
      <c r="E55" s="7">
        <v>1.0</v>
      </c>
      <c r="F55" s="8">
        <v>5.0</v>
      </c>
      <c r="G55" s="9" t="str">
        <f t="shared" si="3"/>
        <v>26.58892883</v>
      </c>
      <c r="H55" s="9" t="str">
        <f t="shared" si="4"/>
        <v>0.06697463181</v>
      </c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13"/>
      <c r="B56" s="5" t="s">
        <v>15</v>
      </c>
      <c r="C56" s="5" t="s">
        <v>19</v>
      </c>
      <c r="D56" s="2" t="s">
        <v>17</v>
      </c>
      <c r="E56" s="7">
        <v>2.0</v>
      </c>
      <c r="F56" s="8">
        <v>6.0</v>
      </c>
      <c r="G56" s="9" t="str">
        <f t="shared" si="3"/>
        <v>25.97082288</v>
      </c>
      <c r="H56" s="9" t="str">
        <f t="shared" si="4"/>
        <v>0.06541768988</v>
      </c>
      <c r="I56" s="3"/>
      <c r="J56" s="1" t="s">
        <v>28</v>
      </c>
      <c r="K56" s="3"/>
      <c r="L56" s="3"/>
      <c r="M56" s="3"/>
      <c r="N56" s="3"/>
      <c r="O56" s="3"/>
      <c r="P56" s="3"/>
      <c r="Q56" s="3"/>
      <c r="R56" s="3"/>
    </row>
    <row r="57">
      <c r="A57" s="13"/>
      <c r="B57" s="5" t="s">
        <v>15</v>
      </c>
      <c r="C57" s="5" t="s">
        <v>19</v>
      </c>
      <c r="D57" s="2" t="s">
        <v>17</v>
      </c>
      <c r="E57" s="7">
        <v>2.0</v>
      </c>
      <c r="F57" s="8">
        <v>7.0</v>
      </c>
      <c r="G57" s="9" t="str">
        <f t="shared" si="3"/>
        <v>20.08891695</v>
      </c>
      <c r="H57" s="9" t="str">
        <f t="shared" si="4"/>
        <v>0.05060180592</v>
      </c>
      <c r="I57" s="3"/>
      <c r="J57" s="7">
        <v>24.0</v>
      </c>
      <c r="K57" s="3"/>
      <c r="L57" s="3"/>
      <c r="M57" s="3"/>
      <c r="N57" s="3"/>
      <c r="O57" s="3"/>
      <c r="P57" s="3"/>
      <c r="Q57" s="3"/>
      <c r="R57" s="3"/>
    </row>
    <row r="58">
      <c r="A58" s="13"/>
      <c r="B58" s="5" t="s">
        <v>15</v>
      </c>
      <c r="C58" s="5" t="s">
        <v>19</v>
      </c>
      <c r="D58" s="2" t="s">
        <v>17</v>
      </c>
      <c r="E58" s="7">
        <v>3.0</v>
      </c>
      <c r="F58" s="8">
        <v>8.0</v>
      </c>
      <c r="G58" s="9" t="str">
        <f t="shared" si="3"/>
        <v>27.48162662</v>
      </c>
      <c r="H58" s="9" t="str">
        <f t="shared" si="4"/>
        <v>0.06922324085</v>
      </c>
      <c r="I58" s="3"/>
      <c r="J58" s="1" t="s">
        <v>29</v>
      </c>
      <c r="K58" s="3"/>
      <c r="L58" s="3"/>
      <c r="M58" s="3"/>
      <c r="N58" s="3"/>
      <c r="O58" s="3"/>
      <c r="P58" s="3"/>
      <c r="Q58" s="3"/>
      <c r="R58" s="3"/>
    </row>
    <row r="59">
      <c r="A59" s="13"/>
      <c r="B59" s="5" t="s">
        <v>15</v>
      </c>
      <c r="C59" s="5" t="s">
        <v>19</v>
      </c>
      <c r="D59" s="2" t="s">
        <v>17</v>
      </c>
      <c r="E59" s="7">
        <v>3.0</v>
      </c>
      <c r="F59" s="8">
        <v>9.0</v>
      </c>
      <c r="G59" s="9" t="str">
        <f t="shared" si="3"/>
        <v>29.98327502</v>
      </c>
      <c r="H59" s="9" t="str">
        <f t="shared" si="4"/>
        <v>0.07552462222</v>
      </c>
      <c r="I59" s="3"/>
      <c r="J59" s="7">
        <v>14.0</v>
      </c>
      <c r="K59" s="3"/>
      <c r="L59" s="3"/>
      <c r="M59" s="3"/>
      <c r="N59" s="3"/>
      <c r="O59" s="3"/>
      <c r="P59" s="3"/>
      <c r="Q59" s="3"/>
      <c r="R59" s="3"/>
    </row>
    <row r="60">
      <c r="A60" s="13"/>
      <c r="B60" s="5" t="s">
        <v>15</v>
      </c>
      <c r="C60" s="5" t="s">
        <v>19</v>
      </c>
      <c r="D60" s="2" t="s">
        <v>17</v>
      </c>
      <c r="E60" s="7">
        <v>3.0</v>
      </c>
      <c r="F60" s="8">
        <v>10.0</v>
      </c>
      <c r="G60" s="9" t="str">
        <f t="shared" si="3"/>
        <v>33.99729811</v>
      </c>
      <c r="H60" s="9" t="str">
        <f t="shared" si="4"/>
        <v>0.08563551161</v>
      </c>
      <c r="I60" s="3"/>
      <c r="J60" s="1" t="s">
        <v>22</v>
      </c>
      <c r="K60" s="3"/>
      <c r="L60" s="3"/>
      <c r="M60" s="3"/>
      <c r="N60" s="3"/>
      <c r="O60" s="3"/>
      <c r="P60" s="3"/>
      <c r="Q60" s="3"/>
      <c r="R60" s="3"/>
    </row>
    <row r="61">
      <c r="A61" s="13"/>
      <c r="B61" s="5" t="s">
        <v>15</v>
      </c>
      <c r="C61" s="5" t="s">
        <v>19</v>
      </c>
      <c r="D61" s="2" t="s">
        <v>17</v>
      </c>
      <c r="E61" s="7">
        <v>4.0</v>
      </c>
      <c r="F61" s="8">
        <v>11.0</v>
      </c>
      <c r="G61" s="9" t="str">
        <f t="shared" si="3"/>
        <v>39.65106739</v>
      </c>
      <c r="H61" s="9" t="str">
        <f t="shared" si="4"/>
        <v>0.09987674407</v>
      </c>
      <c r="I61" s="3"/>
      <c r="J61" s="7">
        <v>10.0</v>
      </c>
      <c r="K61" s="3"/>
      <c r="L61" s="3"/>
      <c r="M61" s="3"/>
      <c r="N61" s="3"/>
      <c r="O61" s="3"/>
      <c r="P61" s="3"/>
      <c r="Q61" s="3"/>
      <c r="R61" s="3"/>
    </row>
    <row r="62">
      <c r="A62" s="13"/>
      <c r="B62" s="5" t="s">
        <v>15</v>
      </c>
      <c r="C62" s="5" t="s">
        <v>19</v>
      </c>
      <c r="D62" s="2" t="s">
        <v>17</v>
      </c>
      <c r="E62" s="7">
        <v>4.0</v>
      </c>
      <c r="F62" s="8">
        <v>12.0</v>
      </c>
      <c r="G62" s="9" t="str">
        <f t="shared" si="3"/>
        <v>29.35160406</v>
      </c>
      <c r="H62" s="9" t="str">
        <f t="shared" si="4"/>
        <v>0.07393351149</v>
      </c>
      <c r="I62" s="3"/>
      <c r="J62" s="3"/>
      <c r="K62" s="3"/>
      <c r="L62" s="3"/>
      <c r="M62" s="3"/>
      <c r="N62" s="3"/>
      <c r="O62" s="3"/>
      <c r="P62" s="3"/>
      <c r="Q62" s="3"/>
      <c r="R62" s="3"/>
    </row>
    <row r="63">
      <c r="A63" s="13"/>
      <c r="B63" s="5" t="s">
        <v>15</v>
      </c>
      <c r="C63" s="5" t="s">
        <v>19</v>
      </c>
      <c r="D63" s="2" t="s">
        <v>17</v>
      </c>
      <c r="E63" s="7">
        <v>4.0</v>
      </c>
      <c r="F63" s="8">
        <v>13.0</v>
      </c>
      <c r="G63" s="9" t="str">
        <f t="shared" si="3"/>
        <v>32.39044209</v>
      </c>
      <c r="H63" s="9" t="str">
        <f t="shared" si="4"/>
        <v>0.08158801534</v>
      </c>
      <c r="I63" s="3"/>
      <c r="J63" s="3"/>
      <c r="K63" s="3"/>
      <c r="L63" s="3"/>
      <c r="M63" s="3"/>
      <c r="N63" s="3"/>
      <c r="O63" s="3"/>
      <c r="P63" s="3"/>
      <c r="Q63" s="3"/>
      <c r="R63" s="3"/>
    </row>
    <row r="64">
      <c r="A64" s="1"/>
      <c r="B64" s="5" t="s">
        <v>15</v>
      </c>
      <c r="C64" s="5" t="s">
        <v>19</v>
      </c>
      <c r="D64" s="2" t="s">
        <v>17</v>
      </c>
      <c r="E64" s="12">
        <v>4.0</v>
      </c>
      <c r="F64" s="12">
        <v>14.0</v>
      </c>
      <c r="G64" s="9" t="str">
        <f t="shared" si="3"/>
        <v>23.92178223</v>
      </c>
      <c r="H64" s="9" t="str">
        <f t="shared" si="4"/>
        <v>0.06025637841</v>
      </c>
      <c r="I64" s="3"/>
      <c r="J64" s="3"/>
      <c r="K64" s="3"/>
      <c r="L64" s="3"/>
      <c r="M64" s="3"/>
      <c r="N64" s="3"/>
      <c r="O64" s="3"/>
      <c r="P64" s="3"/>
      <c r="Q64" s="3"/>
      <c r="R64" s="3"/>
    </row>
    <row r="65">
      <c r="A65" s="1"/>
      <c r="B65" s="3"/>
      <c r="C65" s="3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>
      <c r="A66" s="1"/>
      <c r="B66" s="3"/>
      <c r="C66" s="3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19</v>
      </c>
      <c r="D3" s="6" t="s">
        <v>30</v>
      </c>
      <c r="E3" s="7">
        <v>6.0</v>
      </c>
      <c r="F3" s="8">
        <v>1.0</v>
      </c>
      <c r="G3" s="7">
        <v>55.0</v>
      </c>
      <c r="H3" s="9" t="str">
        <f t="shared" ref="H3:H10" si="1">G3/$J$6</f>
        <v>9.28856383</v>
      </c>
      <c r="I3" s="7">
        <v>907.0</v>
      </c>
      <c r="J3" s="1" t="s">
        <v>18</v>
      </c>
      <c r="K3" s="3"/>
      <c r="L3" s="7">
        <v>1.0</v>
      </c>
      <c r="M3" s="7">
        <v>907.0</v>
      </c>
      <c r="N3" s="7">
        <v>75.576</v>
      </c>
      <c r="O3" s="7">
        <v>8.862</v>
      </c>
      <c r="P3" s="7">
        <v>233.896</v>
      </c>
      <c r="Q3" s="7">
        <v>-88.293</v>
      </c>
      <c r="R3" s="7">
        <v>906.402</v>
      </c>
    </row>
    <row r="4">
      <c r="A4" s="4">
        <v>41504.0</v>
      </c>
      <c r="B4" s="5" t="s">
        <v>15</v>
      </c>
      <c r="C4" s="5" t="s">
        <v>19</v>
      </c>
      <c r="D4" s="6" t="s">
        <v>30</v>
      </c>
      <c r="E4" s="7">
        <v>7.0</v>
      </c>
      <c r="F4" s="8">
        <v>2.0</v>
      </c>
      <c r="G4" s="7">
        <v>92.0</v>
      </c>
      <c r="H4" s="9" t="str">
        <f t="shared" si="1"/>
        <v>15.53723404</v>
      </c>
      <c r="I4" s="7">
        <v>904.0</v>
      </c>
      <c r="J4" s="9" t="str">
        <f>average(I3:I7)</f>
        <v>902.4</v>
      </c>
      <c r="K4" s="3"/>
      <c r="L4" s="7">
        <v>2.0</v>
      </c>
      <c r="M4" s="7">
        <v>904.0</v>
      </c>
      <c r="N4" s="7">
        <v>153.739</v>
      </c>
      <c r="O4" s="7">
        <v>13.908</v>
      </c>
      <c r="P4" s="7">
        <v>226.64</v>
      </c>
      <c r="Q4" s="7">
        <v>-88.478</v>
      </c>
      <c r="R4" s="7">
        <v>903.319</v>
      </c>
    </row>
    <row r="5">
      <c r="A5" s="4">
        <v>41504.0</v>
      </c>
      <c r="B5" s="5" t="s">
        <v>15</v>
      </c>
      <c r="C5" s="5" t="s">
        <v>19</v>
      </c>
      <c r="D5" s="6" t="s">
        <v>30</v>
      </c>
      <c r="E5" s="7">
        <v>7.0</v>
      </c>
      <c r="F5" s="8">
        <v>3.0</v>
      </c>
      <c r="G5" s="7">
        <v>64.0</v>
      </c>
      <c r="H5" s="9" t="str">
        <f t="shared" si="1"/>
        <v>10.80851064</v>
      </c>
      <c r="I5" s="7">
        <v>895.0</v>
      </c>
      <c r="J5" s="1" t="s">
        <v>20</v>
      </c>
      <c r="K5" s="3"/>
      <c r="L5" s="7">
        <v>3.0</v>
      </c>
      <c r="M5" s="7">
        <v>895.0</v>
      </c>
      <c r="N5" s="7">
        <v>118.621</v>
      </c>
      <c r="O5" s="7">
        <v>13.971</v>
      </c>
      <c r="P5" s="7">
        <v>236.253</v>
      </c>
      <c r="Q5" s="7">
        <v>-88.27</v>
      </c>
      <c r="R5" s="7">
        <v>894.408</v>
      </c>
    </row>
    <row r="6">
      <c r="A6" s="4">
        <v>41504.0</v>
      </c>
      <c r="B6" s="5" t="s">
        <v>15</v>
      </c>
      <c r="C6" s="5" t="s">
        <v>19</v>
      </c>
      <c r="D6" s="6" t="s">
        <v>30</v>
      </c>
      <c r="E6" s="7">
        <v>7.0</v>
      </c>
      <c r="F6" s="8">
        <v>4.0</v>
      </c>
      <c r="G6" s="7">
        <v>74.0</v>
      </c>
      <c r="H6" s="9" t="str">
        <f t="shared" si="1"/>
        <v>12.49734043</v>
      </c>
      <c r="I6" s="7">
        <v>907.0</v>
      </c>
      <c r="J6" s="9" t="str">
        <f>J4/152.4</f>
        <v>5.921259843</v>
      </c>
      <c r="K6" s="3"/>
      <c r="L6" s="7">
        <v>4.0</v>
      </c>
      <c r="M6" s="7">
        <v>907.0</v>
      </c>
      <c r="N6" s="7">
        <v>186.783</v>
      </c>
      <c r="O6" s="7">
        <v>17.205</v>
      </c>
      <c r="P6" s="7">
        <v>231.693</v>
      </c>
      <c r="Q6" s="7">
        <v>-88.103</v>
      </c>
      <c r="R6" s="7">
        <v>906.497</v>
      </c>
    </row>
    <row r="7">
      <c r="A7" s="4">
        <v>41504.0</v>
      </c>
      <c r="B7" s="5" t="s">
        <v>15</v>
      </c>
      <c r="C7" s="5" t="s">
        <v>19</v>
      </c>
      <c r="D7" s="6" t="s">
        <v>30</v>
      </c>
      <c r="E7" s="7">
        <v>8.0</v>
      </c>
      <c r="F7" s="8">
        <v>5.0</v>
      </c>
      <c r="G7" s="7">
        <v>49.0</v>
      </c>
      <c r="H7" s="9" t="str">
        <f t="shared" si="1"/>
        <v>8.275265957</v>
      </c>
      <c r="I7" s="7">
        <v>899.0</v>
      </c>
      <c r="J7" s="3"/>
      <c r="K7" s="3"/>
      <c r="L7" s="7">
        <v>5.0</v>
      </c>
      <c r="M7" s="7">
        <v>899.0</v>
      </c>
      <c r="N7" s="7">
        <v>186.843</v>
      </c>
      <c r="O7" s="7">
        <v>18.343</v>
      </c>
      <c r="P7" s="7">
        <v>228.898</v>
      </c>
      <c r="Q7" s="7">
        <v>-88.084</v>
      </c>
      <c r="R7" s="7">
        <v>897.502</v>
      </c>
    </row>
    <row r="8">
      <c r="A8" s="4">
        <v>41504.0</v>
      </c>
      <c r="B8" s="5" t="s">
        <v>15</v>
      </c>
      <c r="C8" s="5" t="s">
        <v>19</v>
      </c>
      <c r="D8" s="6" t="s">
        <v>30</v>
      </c>
      <c r="E8" s="7">
        <v>8.0</v>
      </c>
      <c r="F8" s="8">
        <v>6.0</v>
      </c>
      <c r="G8" s="7">
        <v>49.0</v>
      </c>
      <c r="H8" s="9" t="str">
        <f t="shared" si="1"/>
        <v>8.275265957</v>
      </c>
      <c r="I8" s="3"/>
      <c r="J8" s="3"/>
      <c r="K8" s="3"/>
      <c r="L8" s="7">
        <v>6.0</v>
      </c>
      <c r="M8" s="7">
        <v>55.0</v>
      </c>
      <c r="N8" s="7">
        <v>112.829</v>
      </c>
      <c r="O8" s="7">
        <v>80.346</v>
      </c>
      <c r="P8" s="7">
        <v>144.63</v>
      </c>
      <c r="Q8" s="7">
        <v>-109.44</v>
      </c>
      <c r="R8" s="7">
        <v>54.083</v>
      </c>
    </row>
    <row r="9">
      <c r="A9" s="4">
        <v>41504.0</v>
      </c>
      <c r="B9" s="5" t="s">
        <v>15</v>
      </c>
      <c r="C9" s="5" t="s">
        <v>19</v>
      </c>
      <c r="D9" s="6" t="s">
        <v>30</v>
      </c>
      <c r="E9" s="7">
        <v>8.0</v>
      </c>
      <c r="F9" s="8">
        <v>7.0</v>
      </c>
      <c r="G9" s="7">
        <v>32.0</v>
      </c>
      <c r="H9" s="9" t="str">
        <f t="shared" si="1"/>
        <v>5.404255319</v>
      </c>
      <c r="I9" s="3"/>
      <c r="J9" s="3"/>
      <c r="K9" s="3"/>
      <c r="L9" s="7">
        <v>7.0</v>
      </c>
      <c r="M9" s="7">
        <v>92.0</v>
      </c>
      <c r="N9" s="7">
        <v>115.794</v>
      </c>
      <c r="O9" s="7">
        <v>58.963</v>
      </c>
      <c r="P9" s="7">
        <v>165.333</v>
      </c>
      <c r="Q9" s="7">
        <v>9.462</v>
      </c>
      <c r="R9" s="7">
        <v>91.241</v>
      </c>
    </row>
    <row r="10">
      <c r="A10" s="4">
        <v>41504.0</v>
      </c>
      <c r="B10" s="5" t="s">
        <v>15</v>
      </c>
      <c r="C10" s="5" t="s">
        <v>19</v>
      </c>
      <c r="D10" s="6" t="s">
        <v>30</v>
      </c>
      <c r="E10" s="7">
        <v>8.0</v>
      </c>
      <c r="F10" s="8">
        <v>8.0</v>
      </c>
      <c r="G10" s="7">
        <v>71.0</v>
      </c>
      <c r="H10" s="9" t="str">
        <f t="shared" si="1"/>
        <v>11.99069149</v>
      </c>
      <c r="I10" s="3"/>
      <c r="J10" s="3"/>
      <c r="K10" s="3"/>
      <c r="L10" s="7">
        <v>8.0</v>
      </c>
      <c r="M10" s="7">
        <v>64.0</v>
      </c>
      <c r="N10" s="7">
        <v>116.436</v>
      </c>
      <c r="O10" s="7">
        <v>86.306</v>
      </c>
      <c r="P10" s="7">
        <v>151.361</v>
      </c>
      <c r="Q10" s="7">
        <v>-58.57</v>
      </c>
      <c r="R10" s="7">
        <v>63.285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74.0</v>
      </c>
      <c r="N11" s="7">
        <v>91.852</v>
      </c>
      <c r="O11" s="7">
        <v>42.313</v>
      </c>
      <c r="P11" s="7">
        <v>164.667</v>
      </c>
      <c r="Q11" s="7">
        <v>99.462</v>
      </c>
      <c r="R11" s="7">
        <v>72.993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49.0</v>
      </c>
      <c r="N12" s="7">
        <v>127.148</v>
      </c>
      <c r="O12" s="7">
        <v>65.391</v>
      </c>
      <c r="P12" s="7">
        <v>153.333</v>
      </c>
      <c r="Q12" s="7">
        <v>-158.199</v>
      </c>
      <c r="R12" s="7">
        <v>48.466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49.0</v>
      </c>
      <c r="N13" s="7">
        <v>139.36</v>
      </c>
      <c r="O13" s="7">
        <v>95.0</v>
      </c>
      <c r="P13" s="7">
        <v>199.0</v>
      </c>
      <c r="Q13" s="7">
        <v>82.875</v>
      </c>
      <c r="R13" s="7">
        <v>48.374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32.0</v>
      </c>
      <c r="N14" s="7">
        <v>115.023</v>
      </c>
      <c r="O14" s="7">
        <v>83.335</v>
      </c>
      <c r="P14" s="7">
        <v>154.765</v>
      </c>
      <c r="Q14" s="7">
        <v>106.699</v>
      </c>
      <c r="R14" s="7">
        <v>31.321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71.0</v>
      </c>
      <c r="N15" s="7">
        <v>133.668</v>
      </c>
      <c r="O15" s="7">
        <v>110.703</v>
      </c>
      <c r="P15" s="7">
        <v>221.333</v>
      </c>
      <c r="Q15" s="7">
        <v>97.431</v>
      </c>
      <c r="R15" s="7">
        <v>69.584</v>
      </c>
    </row>
    <row r="16">
      <c r="A16" s="1"/>
      <c r="B16" s="3"/>
      <c r="C16" s="3"/>
      <c r="D16" s="2"/>
      <c r="E16" s="3"/>
      <c r="F16" s="3"/>
      <c r="G16" s="3"/>
      <c r="H16" s="3"/>
      <c r="I16" s="3"/>
      <c r="J16" s="3"/>
      <c r="K16" s="3"/>
      <c r="L16" s="8"/>
      <c r="M16" s="8"/>
      <c r="N16" s="8"/>
      <c r="O16" s="8"/>
      <c r="P16" s="8"/>
      <c r="Q16" s="8"/>
      <c r="R16" s="8"/>
    </row>
    <row r="17">
      <c r="A17" s="10"/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>
      <c r="A19" s="1" t="s">
        <v>21</v>
      </c>
      <c r="B19" s="3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>
      <c r="A20" s="1" t="s">
        <v>1</v>
      </c>
      <c r="B20" s="1" t="s">
        <v>2</v>
      </c>
      <c r="C20" s="1" t="s">
        <v>3</v>
      </c>
      <c r="D20" s="2" t="s">
        <v>4</v>
      </c>
      <c r="E20" s="1" t="s">
        <v>5</v>
      </c>
      <c r="F20" s="1" t="s">
        <v>6</v>
      </c>
      <c r="G20" s="1" t="s">
        <v>7</v>
      </c>
      <c r="H20" s="1" t="s">
        <v>8</v>
      </c>
      <c r="I20" s="1" t="s">
        <v>9</v>
      </c>
      <c r="J20" s="3"/>
      <c r="K20" s="3"/>
      <c r="L20" s="3"/>
      <c r="M20" s="1" t="s">
        <v>7</v>
      </c>
      <c r="N20" s="1" t="s">
        <v>10</v>
      </c>
      <c r="O20" s="1" t="s">
        <v>11</v>
      </c>
      <c r="P20" s="1" t="s">
        <v>12</v>
      </c>
      <c r="Q20" s="1" t="s">
        <v>13</v>
      </c>
      <c r="R20" s="1" t="s">
        <v>14</v>
      </c>
    </row>
    <row r="21">
      <c r="A21" s="4">
        <v>41901.0</v>
      </c>
      <c r="B21" s="5" t="s">
        <v>15</v>
      </c>
      <c r="C21" s="5" t="s">
        <v>19</v>
      </c>
      <c r="D21" s="6" t="s">
        <v>30</v>
      </c>
      <c r="E21" s="7">
        <v>6.0</v>
      </c>
      <c r="F21" s="8">
        <v>1.0</v>
      </c>
      <c r="G21" s="7">
        <v>317.0</v>
      </c>
      <c r="H21" s="9" t="str">
        <f t="shared" ref="H21:H28" si="2">G21/$J$24</f>
        <v>39.3666884</v>
      </c>
      <c r="I21" s="7">
        <v>1225.0</v>
      </c>
      <c r="J21" s="1" t="s">
        <v>18</v>
      </c>
      <c r="K21" s="3"/>
      <c r="L21" s="7">
        <v>1.0</v>
      </c>
      <c r="M21" s="7">
        <v>1225.0</v>
      </c>
      <c r="N21" s="7">
        <v>119.931</v>
      </c>
      <c r="O21" s="7">
        <v>10.15</v>
      </c>
      <c r="P21" s="7">
        <v>223.49</v>
      </c>
      <c r="Q21" s="7">
        <v>-88.69</v>
      </c>
      <c r="R21" s="7">
        <v>1224.32</v>
      </c>
    </row>
    <row r="22">
      <c r="A22" s="4">
        <v>41901.0</v>
      </c>
      <c r="B22" s="5" t="s">
        <v>15</v>
      </c>
      <c r="C22" s="5" t="s">
        <v>19</v>
      </c>
      <c r="D22" s="6" t="s">
        <v>30</v>
      </c>
      <c r="E22" s="7">
        <v>7.0</v>
      </c>
      <c r="F22" s="8">
        <v>2.0</v>
      </c>
      <c r="G22" s="7">
        <v>405.0</v>
      </c>
      <c r="H22" s="9" t="str">
        <f t="shared" si="2"/>
        <v>50.29498044</v>
      </c>
      <c r="I22" s="7">
        <v>1225.0</v>
      </c>
      <c r="J22" s="9" t="str">
        <f>average(I21:I25)</f>
        <v>1227.2</v>
      </c>
      <c r="K22" s="3"/>
      <c r="L22" s="7">
        <v>2.0</v>
      </c>
      <c r="M22" s="7">
        <v>1225.0</v>
      </c>
      <c r="N22" s="7">
        <v>150.37</v>
      </c>
      <c r="O22" s="7">
        <v>7.873</v>
      </c>
      <c r="P22" s="7">
        <v>240.359</v>
      </c>
      <c r="Q22" s="7">
        <v>-88.69</v>
      </c>
      <c r="R22" s="7">
        <v>1224.32</v>
      </c>
    </row>
    <row r="23">
      <c r="A23" s="4">
        <v>41901.0</v>
      </c>
      <c r="B23" s="5" t="s">
        <v>15</v>
      </c>
      <c r="C23" s="5" t="s">
        <v>19</v>
      </c>
      <c r="D23" s="6" t="s">
        <v>30</v>
      </c>
      <c r="E23" s="7">
        <v>7.0</v>
      </c>
      <c r="F23" s="8">
        <v>3.0</v>
      </c>
      <c r="G23" s="7">
        <v>337.0</v>
      </c>
      <c r="H23" s="9" t="str">
        <f t="shared" si="2"/>
        <v>41.85039113</v>
      </c>
      <c r="I23" s="7">
        <v>1238.0</v>
      </c>
      <c r="J23" s="1" t="s">
        <v>20</v>
      </c>
      <c r="K23" s="3"/>
      <c r="L23" s="7">
        <v>3.0</v>
      </c>
      <c r="M23" s="7">
        <v>1238.0</v>
      </c>
      <c r="N23" s="7">
        <v>150.565</v>
      </c>
      <c r="O23" s="7">
        <v>6.41</v>
      </c>
      <c r="P23" s="7">
        <v>244.55</v>
      </c>
      <c r="Q23" s="7">
        <v>-88.146</v>
      </c>
      <c r="R23" s="7">
        <v>1236.647</v>
      </c>
    </row>
    <row r="24">
      <c r="A24" s="4">
        <v>41901.0</v>
      </c>
      <c r="B24" s="5" t="s">
        <v>15</v>
      </c>
      <c r="C24" s="5" t="s">
        <v>19</v>
      </c>
      <c r="D24" s="6" t="s">
        <v>30</v>
      </c>
      <c r="E24" s="7">
        <v>7.0</v>
      </c>
      <c r="F24" s="8">
        <v>4.0</v>
      </c>
      <c r="G24" s="7">
        <v>321.0</v>
      </c>
      <c r="H24" s="9" t="str">
        <f t="shared" si="2"/>
        <v>39.86342894</v>
      </c>
      <c r="I24" s="7">
        <v>1226.0</v>
      </c>
      <c r="J24" s="9" t="str">
        <f>J22/152.4</f>
        <v>8.052493438</v>
      </c>
      <c r="K24" s="3"/>
      <c r="L24" s="7">
        <v>4.0</v>
      </c>
      <c r="M24" s="7">
        <v>1226.0</v>
      </c>
      <c r="N24" s="7">
        <v>150.284</v>
      </c>
      <c r="O24" s="7">
        <v>10.231</v>
      </c>
      <c r="P24" s="7">
        <v>245.653</v>
      </c>
      <c r="Q24" s="7">
        <v>-87.941</v>
      </c>
      <c r="R24" s="7">
        <v>1224.791</v>
      </c>
    </row>
    <row r="25">
      <c r="A25" s="4">
        <v>41901.0</v>
      </c>
      <c r="B25" s="5" t="s">
        <v>15</v>
      </c>
      <c r="C25" s="5" t="s">
        <v>19</v>
      </c>
      <c r="D25" s="6" t="s">
        <v>30</v>
      </c>
      <c r="E25" s="7">
        <v>8.0</v>
      </c>
      <c r="F25" s="8">
        <v>5.0</v>
      </c>
      <c r="G25" s="7">
        <v>335.0</v>
      </c>
      <c r="H25" s="9" t="str">
        <f t="shared" si="2"/>
        <v>41.60202086</v>
      </c>
      <c r="I25" s="7">
        <v>1222.0</v>
      </c>
      <c r="J25" s="3"/>
      <c r="K25" s="3"/>
      <c r="L25" s="7">
        <v>5.0</v>
      </c>
      <c r="M25" s="7">
        <v>1222.0</v>
      </c>
      <c r="N25" s="7">
        <v>152.133</v>
      </c>
      <c r="O25" s="7">
        <v>9.523</v>
      </c>
      <c r="P25" s="7">
        <v>241.082</v>
      </c>
      <c r="Q25" s="7">
        <v>-88.31</v>
      </c>
      <c r="R25" s="7">
        <v>1220.531</v>
      </c>
    </row>
    <row r="26">
      <c r="A26" s="4">
        <v>41901.0</v>
      </c>
      <c r="B26" s="5" t="s">
        <v>15</v>
      </c>
      <c r="C26" s="5" t="s">
        <v>19</v>
      </c>
      <c r="D26" s="6" t="s">
        <v>30</v>
      </c>
      <c r="E26" s="7">
        <v>8.0</v>
      </c>
      <c r="F26" s="8">
        <v>6.0</v>
      </c>
      <c r="G26" s="7">
        <v>395.0</v>
      </c>
      <c r="H26" s="9" t="str">
        <f t="shared" si="2"/>
        <v>49.05312907</v>
      </c>
      <c r="I26" s="3"/>
      <c r="J26" s="3"/>
      <c r="K26" s="3"/>
      <c r="L26" s="7">
        <v>6.0</v>
      </c>
      <c r="M26" s="7">
        <v>317.0</v>
      </c>
      <c r="N26" s="7">
        <v>166.481</v>
      </c>
      <c r="O26" s="7">
        <v>81.0</v>
      </c>
      <c r="P26" s="7">
        <v>213.856</v>
      </c>
      <c r="Q26" s="7">
        <v>-112.341</v>
      </c>
      <c r="R26" s="7">
        <v>315.696</v>
      </c>
    </row>
    <row r="27">
      <c r="A27" s="4">
        <v>41901.0</v>
      </c>
      <c r="B27" s="5" t="s">
        <v>15</v>
      </c>
      <c r="C27" s="5" t="s">
        <v>19</v>
      </c>
      <c r="D27" s="6" t="s">
        <v>30</v>
      </c>
      <c r="E27" s="7">
        <v>8.0</v>
      </c>
      <c r="F27" s="8">
        <v>7.0</v>
      </c>
      <c r="G27" s="7">
        <v>329.0</v>
      </c>
      <c r="H27" s="9" t="str">
        <f t="shared" si="2"/>
        <v>40.85691004</v>
      </c>
      <c r="I27" s="3"/>
      <c r="J27" s="3"/>
      <c r="K27" s="3"/>
      <c r="L27" s="7">
        <v>7.0</v>
      </c>
      <c r="M27" s="7">
        <v>405.0</v>
      </c>
      <c r="N27" s="7">
        <v>151.105</v>
      </c>
      <c r="O27" s="7">
        <v>32.043</v>
      </c>
      <c r="P27" s="7">
        <v>232.653</v>
      </c>
      <c r="Q27" s="7">
        <v>-35.735</v>
      </c>
      <c r="R27" s="7">
        <v>404.079</v>
      </c>
    </row>
    <row r="28">
      <c r="A28" s="4">
        <v>41901.0</v>
      </c>
      <c r="B28" s="5" t="s">
        <v>15</v>
      </c>
      <c r="C28" s="5" t="s">
        <v>19</v>
      </c>
      <c r="D28" s="6" t="s">
        <v>30</v>
      </c>
      <c r="E28" s="7">
        <v>8.0</v>
      </c>
      <c r="F28" s="8">
        <v>8.0</v>
      </c>
      <c r="G28" s="7">
        <v>398.0</v>
      </c>
      <c r="H28" s="9" t="str">
        <f t="shared" si="2"/>
        <v>49.42568449</v>
      </c>
      <c r="I28" s="3"/>
      <c r="J28" s="3"/>
      <c r="K28" s="3"/>
      <c r="L28" s="7">
        <v>8.0</v>
      </c>
      <c r="M28" s="7">
        <v>337.0</v>
      </c>
      <c r="N28" s="7">
        <v>147.159</v>
      </c>
      <c r="O28" s="7">
        <v>46.095</v>
      </c>
      <c r="P28" s="7">
        <v>223.619</v>
      </c>
      <c r="Q28" s="7">
        <v>-91.364</v>
      </c>
      <c r="R28" s="7">
        <v>336.095</v>
      </c>
    </row>
    <row r="29">
      <c r="A29" s="4"/>
      <c r="B29" s="5"/>
      <c r="C29" s="5"/>
      <c r="D29" s="6"/>
      <c r="E29" s="8"/>
      <c r="F29" s="8"/>
      <c r="G29" s="8"/>
      <c r="H29" s="9"/>
      <c r="I29" s="3"/>
      <c r="J29" s="3"/>
      <c r="K29" s="3"/>
      <c r="L29" s="7">
        <v>9.0</v>
      </c>
      <c r="M29" s="7">
        <v>321.0</v>
      </c>
      <c r="N29" s="7">
        <v>176.835</v>
      </c>
      <c r="O29" s="7">
        <v>78.754</v>
      </c>
      <c r="P29" s="7">
        <v>247.829</v>
      </c>
      <c r="Q29" s="7">
        <v>-43.479</v>
      </c>
      <c r="R29" s="7">
        <v>319.725</v>
      </c>
    </row>
    <row r="30">
      <c r="A30" s="4"/>
      <c r="B30" s="5"/>
      <c r="C30" s="5"/>
      <c r="D30" s="6"/>
      <c r="E30" s="8"/>
      <c r="F30" s="8"/>
      <c r="G30" s="8"/>
      <c r="H30" s="9"/>
      <c r="I30" s="3"/>
      <c r="J30" s="3"/>
      <c r="K30" s="3"/>
      <c r="L30" s="7">
        <v>10.0</v>
      </c>
      <c r="M30" s="7">
        <v>335.0</v>
      </c>
      <c r="N30" s="7">
        <v>152.951</v>
      </c>
      <c r="O30" s="7">
        <v>61.097</v>
      </c>
      <c r="P30" s="7">
        <v>231.98</v>
      </c>
      <c r="Q30" s="7">
        <v>-73.301</v>
      </c>
      <c r="R30" s="7">
        <v>334.09</v>
      </c>
    </row>
    <row r="31">
      <c r="A31" s="4"/>
      <c r="B31" s="5"/>
      <c r="C31" s="5"/>
      <c r="D31" s="6"/>
      <c r="E31" s="8"/>
      <c r="F31" s="8"/>
      <c r="G31" s="8"/>
      <c r="H31" s="9"/>
      <c r="I31" s="3"/>
      <c r="J31" s="3"/>
      <c r="K31" s="3"/>
      <c r="L31" s="7">
        <v>11.0</v>
      </c>
      <c r="M31" s="7">
        <v>395.0</v>
      </c>
      <c r="N31" s="7">
        <v>114.734</v>
      </c>
      <c r="O31" s="7">
        <v>6.632</v>
      </c>
      <c r="P31" s="7">
        <v>226.733</v>
      </c>
      <c r="Q31" s="7">
        <v>6.404</v>
      </c>
      <c r="R31" s="7">
        <v>394.462</v>
      </c>
    </row>
    <row r="32">
      <c r="A32" s="4"/>
      <c r="B32" s="5"/>
      <c r="C32" s="5"/>
      <c r="D32" s="6"/>
      <c r="E32" s="8"/>
      <c r="F32" s="8"/>
      <c r="G32" s="8"/>
      <c r="H32" s="9"/>
      <c r="I32" s="3"/>
      <c r="J32" s="3"/>
      <c r="K32" s="3"/>
      <c r="L32" s="7">
        <v>12.0</v>
      </c>
      <c r="M32" s="7">
        <v>329.0</v>
      </c>
      <c r="N32" s="7">
        <v>146.692</v>
      </c>
      <c r="O32" s="7">
        <v>37.667</v>
      </c>
      <c r="P32" s="7">
        <v>229.333</v>
      </c>
      <c r="Q32" s="7">
        <v>1.397</v>
      </c>
      <c r="R32" s="7">
        <v>328.098</v>
      </c>
    </row>
    <row r="33">
      <c r="A33" s="4"/>
      <c r="B33" s="5"/>
      <c r="C33" s="5"/>
      <c r="D33" s="6"/>
      <c r="E33" s="8"/>
      <c r="F33" s="8"/>
      <c r="G33" s="8"/>
      <c r="H33" s="9"/>
      <c r="I33" s="3"/>
      <c r="J33" s="3"/>
      <c r="K33" s="3"/>
      <c r="L33" s="7">
        <v>13.0</v>
      </c>
      <c r="M33" s="7">
        <v>398.0</v>
      </c>
      <c r="N33" s="7">
        <v>160.745</v>
      </c>
      <c r="O33" s="7">
        <v>37.463</v>
      </c>
      <c r="P33" s="7">
        <v>241.894</v>
      </c>
      <c r="Q33" s="7">
        <v>85.38</v>
      </c>
      <c r="R33" s="7">
        <v>397.291</v>
      </c>
    </row>
    <row r="34">
      <c r="A34" s="1"/>
      <c r="B34" s="3"/>
      <c r="C34" s="3"/>
      <c r="D34" s="2"/>
      <c r="E34" s="3"/>
      <c r="F34" s="3"/>
      <c r="G34" s="3"/>
      <c r="H34" s="3"/>
      <c r="I34" s="3"/>
      <c r="J34" s="3"/>
      <c r="K34" s="3"/>
      <c r="L34" s="8"/>
      <c r="M34" s="8"/>
      <c r="N34" s="8"/>
      <c r="O34" s="8"/>
      <c r="P34" s="8"/>
      <c r="Q34" s="8"/>
      <c r="R34" s="8"/>
    </row>
    <row r="35">
      <c r="A35" s="10"/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>
      <c r="A36" s="1"/>
      <c r="B36" s="3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>
      <c r="A37" s="1" t="s">
        <v>22</v>
      </c>
      <c r="B37" s="3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>
      <c r="A38" s="1"/>
      <c r="B38" s="1" t="s">
        <v>2</v>
      </c>
      <c r="C38" s="1" t="s">
        <v>3</v>
      </c>
      <c r="D38" s="2" t="s">
        <v>4</v>
      </c>
      <c r="E38" s="1" t="s">
        <v>5</v>
      </c>
      <c r="F38" s="1" t="s">
        <v>6</v>
      </c>
      <c r="G38" s="1" t="s">
        <v>23</v>
      </c>
      <c r="H38" s="1" t="s">
        <v>24</v>
      </c>
      <c r="I38" s="3"/>
      <c r="J38" s="1" t="s">
        <v>25</v>
      </c>
      <c r="K38" s="3"/>
      <c r="L38" s="12" t="s">
        <v>26</v>
      </c>
      <c r="M38" s="3"/>
      <c r="N38" s="3"/>
      <c r="O38" s="3"/>
      <c r="P38" s="3"/>
      <c r="Q38" s="3"/>
      <c r="R38" s="3"/>
    </row>
    <row r="39">
      <c r="A39" s="13"/>
      <c r="B39" s="5" t="s">
        <v>15</v>
      </c>
      <c r="C39" s="5" t="s">
        <v>19</v>
      </c>
      <c r="D39" s="6" t="s">
        <v>30</v>
      </c>
      <c r="E39" s="7">
        <v>6.0</v>
      </c>
      <c r="F39" s="8">
        <v>1.0</v>
      </c>
      <c r="G39" s="9" t="str">
        <f t="shared" ref="G39:G46" si="3">H21-H3</f>
        <v>30.07812457</v>
      </c>
      <c r="H39" s="9" t="str">
        <f t="shared" ref="H39:H46" si="4">G39/$J$39</f>
        <v>0.07576353795</v>
      </c>
      <c r="I39" s="3"/>
      <c r="J39" s="7">
        <v>397.0</v>
      </c>
      <c r="K39" s="3"/>
      <c r="L39" s="14" t="str">
        <f>average(G39:G46)</f>
        <v>33.77951321</v>
      </c>
      <c r="M39" s="3"/>
      <c r="N39" s="3"/>
      <c r="O39" s="3"/>
      <c r="P39" s="3"/>
      <c r="Q39" s="3"/>
      <c r="R39" s="3"/>
    </row>
    <row r="40">
      <c r="A40" s="13"/>
      <c r="B40" s="5" t="s">
        <v>15</v>
      </c>
      <c r="C40" s="5" t="s">
        <v>19</v>
      </c>
      <c r="D40" s="6" t="s">
        <v>30</v>
      </c>
      <c r="E40" s="7">
        <v>7.0</v>
      </c>
      <c r="F40" s="8">
        <v>2.0</v>
      </c>
      <c r="G40" s="9" t="str">
        <f t="shared" si="3"/>
        <v>34.7577464</v>
      </c>
      <c r="H40" s="9" t="str">
        <f t="shared" si="4"/>
        <v>0.08755099849</v>
      </c>
      <c r="I40" s="3"/>
      <c r="J40" s="1" t="s">
        <v>27</v>
      </c>
      <c r="K40" s="3"/>
      <c r="L40" s="3"/>
      <c r="M40" s="3"/>
      <c r="N40" s="3"/>
      <c r="O40" s="3"/>
      <c r="P40" s="3"/>
      <c r="Q40" s="3"/>
      <c r="R40" s="3"/>
    </row>
    <row r="41">
      <c r="A41" s="13"/>
      <c r="B41" s="5" t="s">
        <v>15</v>
      </c>
      <c r="C41" s="5" t="s">
        <v>19</v>
      </c>
      <c r="D41" s="6" t="s">
        <v>30</v>
      </c>
      <c r="E41" s="7">
        <v>7.0</v>
      </c>
      <c r="F41" s="8">
        <v>3.0</v>
      </c>
      <c r="G41" s="9" t="str">
        <f t="shared" si="3"/>
        <v>31.0418805</v>
      </c>
      <c r="H41" s="9" t="str">
        <f t="shared" si="4"/>
        <v>0.07819113475</v>
      </c>
      <c r="I41" s="3"/>
      <c r="J41" s="9" t="str">
        <f>average(H39:H46)</f>
        <v>0.08508693505</v>
      </c>
      <c r="K41" s="3"/>
      <c r="L41" s="3"/>
      <c r="M41" s="3"/>
      <c r="N41" s="3"/>
      <c r="O41" s="3"/>
      <c r="P41" s="3"/>
      <c r="Q41" s="3"/>
      <c r="R41" s="3"/>
    </row>
    <row r="42">
      <c r="A42" s="13"/>
      <c r="B42" s="5" t="s">
        <v>15</v>
      </c>
      <c r="C42" s="5" t="s">
        <v>19</v>
      </c>
      <c r="D42" s="6" t="s">
        <v>30</v>
      </c>
      <c r="E42" s="7">
        <v>7.0</v>
      </c>
      <c r="F42" s="8">
        <v>4.0</v>
      </c>
      <c r="G42" s="9" t="str">
        <f t="shared" si="3"/>
        <v>27.36608852</v>
      </c>
      <c r="H42" s="9" t="str">
        <f t="shared" si="4"/>
        <v>0.06893221289</v>
      </c>
      <c r="I42" s="3"/>
      <c r="J42" s="3"/>
      <c r="K42" s="3"/>
      <c r="L42" s="3"/>
      <c r="M42" s="3"/>
      <c r="N42" s="3"/>
      <c r="O42" s="3"/>
      <c r="P42" s="3"/>
      <c r="Q42" s="3"/>
      <c r="R42" s="3"/>
    </row>
    <row r="43">
      <c r="A43" s="13"/>
      <c r="B43" s="5" t="s">
        <v>15</v>
      </c>
      <c r="C43" s="5" t="s">
        <v>19</v>
      </c>
      <c r="D43" s="6" t="s">
        <v>30</v>
      </c>
      <c r="E43" s="7">
        <v>8.0</v>
      </c>
      <c r="F43" s="8">
        <v>5.0</v>
      </c>
      <c r="G43" s="9" t="str">
        <f t="shared" si="3"/>
        <v>33.3267549</v>
      </c>
      <c r="H43" s="9" t="str">
        <f t="shared" si="4"/>
        <v>0.0839464859</v>
      </c>
      <c r="I43" s="3"/>
      <c r="J43" s="3"/>
      <c r="K43" s="3"/>
      <c r="L43" s="3"/>
      <c r="M43" s="3"/>
      <c r="N43" s="3"/>
      <c r="O43" s="3"/>
      <c r="P43" s="3"/>
      <c r="Q43" s="3"/>
      <c r="R43" s="3"/>
    </row>
    <row r="44">
      <c r="A44" s="13"/>
      <c r="B44" s="5" t="s">
        <v>15</v>
      </c>
      <c r="C44" s="5" t="s">
        <v>19</v>
      </c>
      <c r="D44" s="6" t="s">
        <v>30</v>
      </c>
      <c r="E44" s="7">
        <v>8.0</v>
      </c>
      <c r="F44" s="8">
        <v>6.0</v>
      </c>
      <c r="G44" s="9" t="str">
        <f t="shared" si="3"/>
        <v>40.77786312</v>
      </c>
      <c r="H44" s="9" t="str">
        <f t="shared" si="4"/>
        <v>0.1027150204</v>
      </c>
      <c r="I44" s="3"/>
      <c r="J44" s="1" t="s">
        <v>28</v>
      </c>
      <c r="K44" s="3"/>
      <c r="L44" s="3"/>
      <c r="M44" s="3"/>
      <c r="N44" s="3"/>
      <c r="O44" s="3"/>
      <c r="P44" s="3"/>
      <c r="Q44" s="3"/>
      <c r="R44" s="3"/>
    </row>
    <row r="45">
      <c r="A45" s="13"/>
      <c r="B45" s="5" t="s">
        <v>15</v>
      </c>
      <c r="C45" s="5" t="s">
        <v>19</v>
      </c>
      <c r="D45" s="6" t="s">
        <v>30</v>
      </c>
      <c r="E45" s="7">
        <v>8.0</v>
      </c>
      <c r="F45" s="8">
        <v>7.0</v>
      </c>
      <c r="G45" s="9" t="str">
        <f t="shared" si="3"/>
        <v>35.45265472</v>
      </c>
      <c r="H45" s="9" t="str">
        <f t="shared" si="4"/>
        <v>0.08930139728</v>
      </c>
      <c r="I45" s="3"/>
      <c r="J45" s="7">
        <v>24.0</v>
      </c>
      <c r="K45" s="3"/>
      <c r="L45" s="3"/>
      <c r="M45" s="3"/>
      <c r="N45" s="3"/>
      <c r="O45" s="3"/>
      <c r="P45" s="3"/>
      <c r="Q45" s="3"/>
      <c r="R45" s="3"/>
    </row>
    <row r="46">
      <c r="A46" s="13"/>
      <c r="B46" s="5" t="s">
        <v>15</v>
      </c>
      <c r="C46" s="5" t="s">
        <v>19</v>
      </c>
      <c r="D46" s="6" t="s">
        <v>30</v>
      </c>
      <c r="E46" s="7">
        <v>8.0</v>
      </c>
      <c r="F46" s="8">
        <v>8.0</v>
      </c>
      <c r="G46" s="9" t="str">
        <f t="shared" si="3"/>
        <v>37.434993</v>
      </c>
      <c r="H46" s="9" t="str">
        <f t="shared" si="4"/>
        <v>0.09429469268</v>
      </c>
      <c r="I46" s="3"/>
      <c r="J46" s="1" t="s">
        <v>29</v>
      </c>
      <c r="K46" s="3"/>
      <c r="L46" s="3"/>
      <c r="M46" s="3"/>
      <c r="N46" s="3"/>
      <c r="O46" s="3"/>
      <c r="P46" s="3"/>
      <c r="Q46" s="3"/>
      <c r="R46" s="3"/>
    </row>
    <row r="47">
      <c r="A47" s="13"/>
      <c r="B47" s="5"/>
      <c r="C47" s="5"/>
      <c r="D47" s="6"/>
      <c r="E47" s="8"/>
      <c r="F47" s="8"/>
      <c r="G47" s="9"/>
      <c r="H47" s="9"/>
      <c r="I47" s="3"/>
      <c r="J47" s="7">
        <v>8.0</v>
      </c>
      <c r="K47" s="3"/>
      <c r="L47" s="3"/>
      <c r="M47" s="3"/>
      <c r="N47" s="3"/>
      <c r="O47" s="3"/>
      <c r="P47" s="3"/>
      <c r="Q47" s="3"/>
      <c r="R47" s="3"/>
    </row>
    <row r="48">
      <c r="A48" s="13"/>
      <c r="B48" s="5"/>
      <c r="C48" s="5"/>
      <c r="D48" s="6"/>
      <c r="E48" s="8"/>
      <c r="F48" s="8"/>
      <c r="G48" s="9"/>
      <c r="H48" s="9"/>
      <c r="I48" s="3"/>
      <c r="J48" s="1" t="s">
        <v>22</v>
      </c>
      <c r="K48" s="3"/>
      <c r="L48" s="3"/>
      <c r="M48" s="3"/>
      <c r="N48" s="3"/>
      <c r="O48" s="3"/>
      <c r="P48" s="3"/>
      <c r="Q48" s="3"/>
      <c r="R48" s="3"/>
    </row>
    <row r="49">
      <c r="A49" s="13"/>
      <c r="B49" s="5"/>
      <c r="C49" s="5"/>
      <c r="D49" s="6"/>
      <c r="E49" s="8"/>
      <c r="F49" s="8"/>
      <c r="G49" s="9"/>
      <c r="H49" s="9"/>
      <c r="I49" s="3"/>
      <c r="J49" s="8" t="str">
        <f>24-8</f>
        <v>16</v>
      </c>
      <c r="K49" s="3"/>
      <c r="L49" s="3"/>
      <c r="M49" s="3"/>
      <c r="N49" s="3"/>
      <c r="O49" s="3"/>
      <c r="P49" s="3"/>
      <c r="Q49" s="3"/>
      <c r="R49" s="3"/>
    </row>
    <row r="50">
      <c r="A50" s="13"/>
      <c r="B50" s="5"/>
      <c r="C50" s="5"/>
      <c r="D50" s="6"/>
      <c r="E50" s="8"/>
      <c r="F50" s="8"/>
      <c r="G50" s="9"/>
      <c r="H50" s="9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>
      <c r="A51" s="13"/>
      <c r="B51" s="5"/>
      <c r="C51" s="5"/>
      <c r="D51" s="6"/>
      <c r="E51" s="8"/>
      <c r="F51" s="8"/>
      <c r="G51" s="9"/>
      <c r="H51" s="9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>
      <c r="A52" s="1"/>
      <c r="B52" s="3"/>
      <c r="C52" s="3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1"/>
      <c r="B53" s="3"/>
      <c r="C53" s="3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1"/>
      <c r="B54" s="3"/>
      <c r="C54" s="3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19</v>
      </c>
      <c r="D3" s="6" t="s">
        <v>31</v>
      </c>
      <c r="E3" s="7">
        <v>10.0</v>
      </c>
      <c r="F3" s="8">
        <v>1.0</v>
      </c>
      <c r="G3" s="7">
        <v>82.0</v>
      </c>
      <c r="H3" s="9" t="str">
        <f t="shared" ref="H3:H11" si="1">G3/$J$6</f>
        <v>12.55707395</v>
      </c>
      <c r="I3" s="7">
        <v>994.0</v>
      </c>
      <c r="J3" s="1" t="s">
        <v>18</v>
      </c>
      <c r="K3" s="3"/>
      <c r="L3" s="7">
        <v>1.0</v>
      </c>
      <c r="M3" s="7">
        <v>994.0</v>
      </c>
      <c r="N3" s="7">
        <v>188.039</v>
      </c>
      <c r="O3" s="7">
        <v>16.747</v>
      </c>
      <c r="P3" s="7">
        <v>220.835</v>
      </c>
      <c r="Q3" s="7">
        <v>-89.827</v>
      </c>
      <c r="R3" s="7">
        <v>993.005</v>
      </c>
    </row>
    <row r="4">
      <c r="A4" s="4">
        <v>41504.0</v>
      </c>
      <c r="B4" s="5" t="s">
        <v>15</v>
      </c>
      <c r="C4" s="5" t="s">
        <v>19</v>
      </c>
      <c r="D4" s="6" t="s">
        <v>31</v>
      </c>
      <c r="E4" s="7">
        <v>10.0</v>
      </c>
      <c r="F4" s="8">
        <v>2.0</v>
      </c>
      <c r="G4" s="7">
        <v>109.0</v>
      </c>
      <c r="H4" s="9" t="str">
        <f t="shared" si="1"/>
        <v>16.69172026</v>
      </c>
      <c r="I4" s="7">
        <v>997.0</v>
      </c>
      <c r="J4" s="9" t="str">
        <f>average(I3:I7)</f>
        <v>995.2</v>
      </c>
      <c r="K4" s="3"/>
      <c r="L4" s="7">
        <v>2.0</v>
      </c>
      <c r="M4" s="7">
        <v>997.0</v>
      </c>
      <c r="N4" s="7">
        <v>185.783</v>
      </c>
      <c r="O4" s="7">
        <v>17.303</v>
      </c>
      <c r="P4" s="7">
        <v>220.026</v>
      </c>
      <c r="Q4" s="7">
        <v>-89.655</v>
      </c>
      <c r="R4" s="7">
        <v>996.018</v>
      </c>
    </row>
    <row r="5">
      <c r="A5" s="4">
        <v>41504.0</v>
      </c>
      <c r="B5" s="5" t="s">
        <v>15</v>
      </c>
      <c r="C5" s="5" t="s">
        <v>19</v>
      </c>
      <c r="D5" s="6" t="s">
        <v>31</v>
      </c>
      <c r="E5" s="7">
        <v>11.0</v>
      </c>
      <c r="F5" s="8">
        <v>3.0</v>
      </c>
      <c r="G5" s="7">
        <v>62.0</v>
      </c>
      <c r="H5" s="9" t="str">
        <f t="shared" si="1"/>
        <v>9.49437299</v>
      </c>
      <c r="I5" s="7">
        <v>997.0</v>
      </c>
      <c r="J5" s="1" t="s">
        <v>20</v>
      </c>
      <c r="K5" s="3"/>
      <c r="L5" s="7">
        <v>3.0</v>
      </c>
      <c r="M5" s="7">
        <v>997.0</v>
      </c>
      <c r="N5" s="7">
        <v>168.027</v>
      </c>
      <c r="O5" s="7">
        <v>15.333</v>
      </c>
      <c r="P5" s="7">
        <v>221.727</v>
      </c>
      <c r="Q5" s="7">
        <v>-89.655</v>
      </c>
      <c r="R5" s="7">
        <v>996.018</v>
      </c>
    </row>
    <row r="6">
      <c r="A6" s="4">
        <v>41504.0</v>
      </c>
      <c r="B6" s="5" t="s">
        <v>15</v>
      </c>
      <c r="C6" s="5" t="s">
        <v>19</v>
      </c>
      <c r="D6" s="6" t="s">
        <v>31</v>
      </c>
      <c r="E6" s="7">
        <v>11.0</v>
      </c>
      <c r="F6" s="8">
        <v>4.0</v>
      </c>
      <c r="G6" s="7">
        <v>53.0</v>
      </c>
      <c r="H6" s="9" t="str">
        <f t="shared" si="1"/>
        <v>8.116157556</v>
      </c>
      <c r="I6" s="7">
        <v>994.0</v>
      </c>
      <c r="J6" s="9" t="str">
        <f>J4/152.4</f>
        <v>6.530183727</v>
      </c>
      <c r="K6" s="3"/>
      <c r="L6" s="7">
        <v>4.0</v>
      </c>
      <c r="M6" s="7">
        <v>994.0</v>
      </c>
      <c r="N6" s="7">
        <v>188.039</v>
      </c>
      <c r="O6" s="7">
        <v>16.747</v>
      </c>
      <c r="P6" s="7">
        <v>220.835</v>
      </c>
      <c r="Q6" s="7">
        <v>-89.827</v>
      </c>
      <c r="R6" s="7">
        <v>993.005</v>
      </c>
    </row>
    <row r="7">
      <c r="A7" s="4">
        <v>41504.0</v>
      </c>
      <c r="B7" s="5" t="s">
        <v>15</v>
      </c>
      <c r="C7" s="5" t="s">
        <v>19</v>
      </c>
      <c r="D7" s="6" t="s">
        <v>31</v>
      </c>
      <c r="E7" s="7">
        <v>11.0</v>
      </c>
      <c r="F7" s="8">
        <v>5.0</v>
      </c>
      <c r="G7" s="7">
        <v>52.0</v>
      </c>
      <c r="H7" s="9" t="str">
        <f t="shared" si="1"/>
        <v>7.963022508</v>
      </c>
      <c r="I7" s="7">
        <v>994.0</v>
      </c>
      <c r="J7" s="3"/>
      <c r="K7" s="3"/>
      <c r="L7" s="7">
        <v>5.0</v>
      </c>
      <c r="M7" s="7">
        <v>994.0</v>
      </c>
      <c r="N7" s="7">
        <v>178.645</v>
      </c>
      <c r="O7" s="7">
        <v>15.333</v>
      </c>
      <c r="P7" s="7">
        <v>216.492</v>
      </c>
      <c r="Q7" s="7">
        <v>-90.346</v>
      </c>
      <c r="R7" s="7">
        <v>993.018</v>
      </c>
    </row>
    <row r="8">
      <c r="A8" s="4">
        <v>41504.0</v>
      </c>
      <c r="B8" s="5" t="s">
        <v>15</v>
      </c>
      <c r="C8" s="5" t="s">
        <v>19</v>
      </c>
      <c r="D8" s="6" t="s">
        <v>31</v>
      </c>
      <c r="E8" s="7">
        <v>12.0</v>
      </c>
      <c r="F8" s="8">
        <v>6.0</v>
      </c>
      <c r="G8" s="7">
        <v>40.0</v>
      </c>
      <c r="H8" s="9" t="str">
        <f t="shared" si="1"/>
        <v>6.125401929</v>
      </c>
      <c r="I8" s="3"/>
      <c r="J8" s="3"/>
      <c r="K8" s="3"/>
      <c r="L8" s="7">
        <v>6.0</v>
      </c>
      <c r="M8" s="7">
        <v>82.0</v>
      </c>
      <c r="N8" s="7">
        <v>125.483</v>
      </c>
      <c r="O8" s="7">
        <v>91.889</v>
      </c>
      <c r="P8" s="7">
        <v>176.454</v>
      </c>
      <c r="Q8" s="7">
        <v>-141.009</v>
      </c>
      <c r="R8" s="7">
        <v>81.056</v>
      </c>
    </row>
    <row r="9">
      <c r="A9" s="4">
        <v>41504.0</v>
      </c>
      <c r="B9" s="5" t="s">
        <v>15</v>
      </c>
      <c r="C9" s="5" t="s">
        <v>19</v>
      </c>
      <c r="D9" s="6" t="s">
        <v>31</v>
      </c>
      <c r="E9" s="7">
        <v>12.0</v>
      </c>
      <c r="F9" s="8">
        <v>7.0</v>
      </c>
      <c r="G9" s="7">
        <v>61.0</v>
      </c>
      <c r="H9" s="9" t="str">
        <f t="shared" si="1"/>
        <v>9.341237942</v>
      </c>
      <c r="I9" s="3"/>
      <c r="J9" s="3"/>
      <c r="K9" s="3"/>
      <c r="L9" s="7">
        <v>7.0</v>
      </c>
      <c r="M9" s="7">
        <v>109.0</v>
      </c>
      <c r="N9" s="7">
        <v>100.85</v>
      </c>
      <c r="O9" s="7">
        <v>60.333</v>
      </c>
      <c r="P9" s="7">
        <v>139.333</v>
      </c>
      <c r="Q9" s="7">
        <v>-90.0</v>
      </c>
      <c r="R9" s="7">
        <v>108.0</v>
      </c>
    </row>
    <row r="10">
      <c r="A10" s="4">
        <v>41504.0</v>
      </c>
      <c r="B10" s="5" t="s">
        <v>15</v>
      </c>
      <c r="C10" s="5" t="s">
        <v>19</v>
      </c>
      <c r="D10" s="6" t="s">
        <v>31</v>
      </c>
      <c r="E10" s="7">
        <v>12.0</v>
      </c>
      <c r="F10" s="8">
        <v>8.0</v>
      </c>
      <c r="G10" s="7">
        <v>108.0</v>
      </c>
      <c r="H10" s="9" t="str">
        <f t="shared" si="1"/>
        <v>16.53858521</v>
      </c>
      <c r="I10" s="3"/>
      <c r="J10" s="3"/>
      <c r="K10" s="3"/>
      <c r="L10" s="7">
        <v>8.0</v>
      </c>
      <c r="M10" s="7">
        <v>62.0</v>
      </c>
      <c r="N10" s="7">
        <v>87.906</v>
      </c>
      <c r="O10" s="7">
        <v>68.421</v>
      </c>
      <c r="P10" s="7">
        <v>112.0</v>
      </c>
      <c r="Q10" s="7">
        <v>168.69</v>
      </c>
      <c r="R10" s="7">
        <v>61.188</v>
      </c>
    </row>
    <row r="11">
      <c r="A11" s="4">
        <v>41504.0</v>
      </c>
      <c r="B11" s="5" t="s">
        <v>15</v>
      </c>
      <c r="C11" s="5" t="s">
        <v>19</v>
      </c>
      <c r="D11" s="6" t="s">
        <v>31</v>
      </c>
      <c r="E11" s="7">
        <v>12.0</v>
      </c>
      <c r="F11" s="8">
        <v>9.0</v>
      </c>
      <c r="G11" s="7">
        <v>44.0</v>
      </c>
      <c r="H11" s="9" t="str">
        <f t="shared" si="1"/>
        <v>6.737942122</v>
      </c>
      <c r="I11" s="3"/>
      <c r="J11" s="3"/>
      <c r="K11" s="3"/>
      <c r="L11" s="7">
        <v>9.0</v>
      </c>
      <c r="M11" s="7">
        <v>53.0</v>
      </c>
      <c r="N11" s="7">
        <v>72.322</v>
      </c>
      <c r="O11" s="7">
        <v>58.11</v>
      </c>
      <c r="P11" s="7">
        <v>110.333</v>
      </c>
      <c r="Q11" s="7">
        <v>120.964</v>
      </c>
      <c r="R11" s="7">
        <v>52.479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52.0</v>
      </c>
      <c r="N12" s="7">
        <v>95.483</v>
      </c>
      <c r="O12" s="7">
        <v>59.044</v>
      </c>
      <c r="P12" s="7">
        <v>148.0</v>
      </c>
      <c r="Q12" s="7">
        <v>-110.556</v>
      </c>
      <c r="R12" s="7">
        <v>51.264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40.0</v>
      </c>
      <c r="N13" s="7">
        <v>111.183</v>
      </c>
      <c r="O13" s="7">
        <v>64.667</v>
      </c>
      <c r="P13" s="7">
        <v>222.0</v>
      </c>
      <c r="Q13" s="7">
        <v>-90.0</v>
      </c>
      <c r="R13" s="7">
        <v>39.0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61.0</v>
      </c>
      <c r="N14" s="7">
        <v>95.623</v>
      </c>
      <c r="O14" s="7">
        <v>39.48</v>
      </c>
      <c r="P14" s="7">
        <v>166.347</v>
      </c>
      <c r="Q14" s="7">
        <v>116.565</v>
      </c>
      <c r="R14" s="7">
        <v>60.374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108.0</v>
      </c>
      <c r="N15" s="7">
        <v>91.433</v>
      </c>
      <c r="O15" s="7">
        <v>34.221</v>
      </c>
      <c r="P15" s="7">
        <v>137.799</v>
      </c>
      <c r="Q15" s="7">
        <v>-78.69</v>
      </c>
      <c r="R15" s="7">
        <v>107.079</v>
      </c>
    </row>
    <row r="16">
      <c r="A16" s="1"/>
      <c r="B16" s="3"/>
      <c r="C16" s="3"/>
      <c r="D16" s="2"/>
      <c r="E16" s="3"/>
      <c r="F16" s="3"/>
      <c r="G16" s="3"/>
      <c r="H16" s="3"/>
      <c r="I16" s="3"/>
      <c r="J16" s="3"/>
      <c r="K16" s="3"/>
      <c r="L16" s="7">
        <v>14.0</v>
      </c>
      <c r="M16" s="7">
        <v>44.0</v>
      </c>
      <c r="N16" s="7">
        <v>119.695</v>
      </c>
      <c r="O16" s="7">
        <v>81.0</v>
      </c>
      <c r="P16" s="7">
        <v>153.977</v>
      </c>
      <c r="Q16" s="7">
        <v>-77.905</v>
      </c>
      <c r="R16" s="7">
        <v>42.953</v>
      </c>
    </row>
    <row r="17">
      <c r="A17" s="1"/>
      <c r="B17" s="3"/>
      <c r="C17" s="3"/>
      <c r="D17" s="2"/>
      <c r="E17" s="3"/>
      <c r="F17" s="3"/>
      <c r="G17" s="3"/>
      <c r="H17" s="3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10"/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>
      <c r="A20" s="1" t="s">
        <v>21</v>
      </c>
      <c r="B20" s="3"/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>
      <c r="A21" s="1" t="s">
        <v>1</v>
      </c>
      <c r="B21" s="1" t="s">
        <v>2</v>
      </c>
      <c r="C21" s="1" t="s">
        <v>3</v>
      </c>
      <c r="D21" s="2" t="s">
        <v>4</v>
      </c>
      <c r="E21" s="1" t="s">
        <v>5</v>
      </c>
      <c r="F21" s="1" t="s">
        <v>6</v>
      </c>
      <c r="G21" s="1" t="s">
        <v>7</v>
      </c>
      <c r="H21" s="1" t="s">
        <v>8</v>
      </c>
      <c r="I21" s="1" t="s">
        <v>9</v>
      </c>
      <c r="J21" s="3"/>
      <c r="K21" s="3"/>
      <c r="L21" s="3"/>
      <c r="M21" s="1" t="s">
        <v>7</v>
      </c>
      <c r="N21" s="1" t="s">
        <v>10</v>
      </c>
      <c r="O21" s="1" t="s">
        <v>11</v>
      </c>
      <c r="P21" s="1" t="s">
        <v>12</v>
      </c>
      <c r="Q21" s="1" t="s">
        <v>13</v>
      </c>
      <c r="R21" s="1" t="s">
        <v>14</v>
      </c>
    </row>
    <row r="22">
      <c r="A22" s="4">
        <v>41901.0</v>
      </c>
      <c r="B22" s="5" t="s">
        <v>15</v>
      </c>
      <c r="C22" s="5" t="s">
        <v>19</v>
      </c>
      <c r="D22" s="6" t="s">
        <v>31</v>
      </c>
      <c r="E22" s="7">
        <v>10.0</v>
      </c>
      <c r="F22" s="8">
        <v>1.0</v>
      </c>
      <c r="G22" s="7">
        <v>321.0</v>
      </c>
      <c r="H22" s="9" t="str">
        <f t="shared" ref="H22:H30" si="2">G22/$J$25</f>
        <v>34.52392378</v>
      </c>
      <c r="I22" s="1" t="s">
        <v>7</v>
      </c>
      <c r="J22" s="1" t="s">
        <v>18</v>
      </c>
      <c r="K22" s="3"/>
      <c r="L22" s="7">
        <v>1.0</v>
      </c>
      <c r="M22" s="7">
        <v>1421.0</v>
      </c>
      <c r="N22" s="7">
        <v>104.169</v>
      </c>
      <c r="O22" s="7">
        <v>4.344</v>
      </c>
      <c r="P22" s="7">
        <v>210.397</v>
      </c>
      <c r="Q22" s="7">
        <v>-88.709</v>
      </c>
      <c r="R22" s="7">
        <v>1420.361</v>
      </c>
    </row>
    <row r="23">
      <c r="A23" s="4">
        <v>41901.0</v>
      </c>
      <c r="B23" s="5" t="s">
        <v>15</v>
      </c>
      <c r="C23" s="5" t="s">
        <v>19</v>
      </c>
      <c r="D23" s="6" t="s">
        <v>31</v>
      </c>
      <c r="E23" s="7">
        <v>10.0</v>
      </c>
      <c r="F23" s="8">
        <v>2.0</v>
      </c>
      <c r="G23" s="7">
        <v>397.0</v>
      </c>
      <c r="H23" s="9" t="str">
        <f t="shared" si="2"/>
        <v>42.69781228</v>
      </c>
      <c r="I23" s="7">
        <v>1421.0</v>
      </c>
      <c r="J23" s="9" t="str">
        <f>average(I23:I27)</f>
        <v>1417</v>
      </c>
      <c r="K23" s="3"/>
      <c r="L23" s="7">
        <v>2.0</v>
      </c>
      <c r="M23" s="7">
        <v>1414.0</v>
      </c>
      <c r="N23" s="7">
        <v>119.557</v>
      </c>
      <c r="O23" s="7">
        <v>4.983</v>
      </c>
      <c r="P23" s="7">
        <v>207.02</v>
      </c>
      <c r="Q23" s="7">
        <v>-88.215</v>
      </c>
      <c r="R23" s="7">
        <v>1412.685</v>
      </c>
    </row>
    <row r="24">
      <c r="A24" s="4">
        <v>41901.0</v>
      </c>
      <c r="B24" s="5" t="s">
        <v>15</v>
      </c>
      <c r="C24" s="5" t="s">
        <v>19</v>
      </c>
      <c r="D24" s="6" t="s">
        <v>31</v>
      </c>
      <c r="E24" s="7">
        <v>11.0</v>
      </c>
      <c r="F24" s="8">
        <v>3.0</v>
      </c>
      <c r="G24" s="7">
        <v>384.0</v>
      </c>
      <c r="H24" s="9" t="str">
        <f t="shared" si="2"/>
        <v>41.29964714</v>
      </c>
      <c r="I24" s="7">
        <v>1414.0</v>
      </c>
      <c r="J24" s="1" t="s">
        <v>20</v>
      </c>
      <c r="K24" s="3"/>
      <c r="L24" s="7">
        <v>3.0</v>
      </c>
      <c r="M24" s="7">
        <v>1410.0</v>
      </c>
      <c r="N24" s="7">
        <v>125.396</v>
      </c>
      <c r="O24" s="7">
        <v>6.502</v>
      </c>
      <c r="P24" s="7">
        <v>214.117</v>
      </c>
      <c r="Q24" s="7">
        <v>-88.21</v>
      </c>
      <c r="R24" s="7">
        <v>1408.687</v>
      </c>
    </row>
    <row r="25">
      <c r="A25" s="4">
        <v>41901.0</v>
      </c>
      <c r="B25" s="5" t="s">
        <v>15</v>
      </c>
      <c r="C25" s="5" t="s">
        <v>19</v>
      </c>
      <c r="D25" s="6" t="s">
        <v>31</v>
      </c>
      <c r="E25" s="7">
        <v>11.0</v>
      </c>
      <c r="F25" s="8">
        <v>4.0</v>
      </c>
      <c r="G25" s="7">
        <v>207.0</v>
      </c>
      <c r="H25" s="9" t="str">
        <f t="shared" si="2"/>
        <v>22.26309104</v>
      </c>
      <c r="I25" s="7">
        <v>1410.0</v>
      </c>
      <c r="J25" s="9" t="str">
        <f>J23/152.4</f>
        <v>9.297900262</v>
      </c>
      <c r="K25" s="3"/>
      <c r="L25" s="7">
        <v>4.0</v>
      </c>
      <c r="M25" s="7">
        <v>1418.0</v>
      </c>
      <c r="N25" s="7">
        <v>125.965</v>
      </c>
      <c r="O25" s="7">
        <v>8.362</v>
      </c>
      <c r="P25" s="7">
        <v>211.052</v>
      </c>
      <c r="Q25" s="7">
        <v>-88.382</v>
      </c>
      <c r="R25" s="7">
        <v>1416.565</v>
      </c>
    </row>
    <row r="26">
      <c r="A26" s="4">
        <v>41901.0</v>
      </c>
      <c r="B26" s="5" t="s">
        <v>15</v>
      </c>
      <c r="C26" s="5" t="s">
        <v>19</v>
      </c>
      <c r="D26" s="6" t="s">
        <v>31</v>
      </c>
      <c r="E26" s="7">
        <v>11.0</v>
      </c>
      <c r="F26" s="8">
        <v>5.0</v>
      </c>
      <c r="G26" s="7">
        <v>341.0</v>
      </c>
      <c r="H26" s="9" t="str">
        <f t="shared" si="2"/>
        <v>36.67494707</v>
      </c>
      <c r="I26" s="7">
        <v>1418.0</v>
      </c>
      <c r="J26" s="3"/>
      <c r="K26" s="3"/>
      <c r="L26" s="7">
        <v>5.0</v>
      </c>
      <c r="M26" s="7">
        <v>1422.0</v>
      </c>
      <c r="N26" s="7">
        <v>119.418</v>
      </c>
      <c r="O26" s="7">
        <v>4.838</v>
      </c>
      <c r="P26" s="7">
        <v>207.35</v>
      </c>
      <c r="Q26" s="7">
        <v>-88.225</v>
      </c>
      <c r="R26" s="7">
        <v>1420.682</v>
      </c>
    </row>
    <row r="27">
      <c r="A27" s="4">
        <v>41901.0</v>
      </c>
      <c r="B27" s="5" t="s">
        <v>15</v>
      </c>
      <c r="C27" s="5" t="s">
        <v>19</v>
      </c>
      <c r="D27" s="6" t="s">
        <v>31</v>
      </c>
      <c r="E27" s="7">
        <v>12.0</v>
      </c>
      <c r="F27" s="8">
        <v>6.0</v>
      </c>
      <c r="G27" s="7">
        <v>385.0</v>
      </c>
      <c r="H27" s="9" t="str">
        <f t="shared" si="2"/>
        <v>41.40719831</v>
      </c>
      <c r="I27" s="7">
        <v>1422.0</v>
      </c>
      <c r="J27" s="3"/>
      <c r="K27" s="3"/>
      <c r="L27" s="7">
        <v>6.0</v>
      </c>
      <c r="M27" s="7">
        <v>321.0</v>
      </c>
      <c r="N27" s="7">
        <v>104.547</v>
      </c>
      <c r="O27" s="7">
        <v>9.333</v>
      </c>
      <c r="P27" s="7">
        <v>185.667</v>
      </c>
      <c r="Q27" s="7">
        <v>126.87</v>
      </c>
      <c r="R27" s="7">
        <v>320.0</v>
      </c>
    </row>
    <row r="28">
      <c r="A28" s="4">
        <v>41901.0</v>
      </c>
      <c r="B28" s="5" t="s">
        <v>15</v>
      </c>
      <c r="C28" s="5" t="s">
        <v>19</v>
      </c>
      <c r="D28" s="6" t="s">
        <v>31</v>
      </c>
      <c r="E28" s="7">
        <v>12.0</v>
      </c>
      <c r="F28" s="8">
        <v>7.0</v>
      </c>
      <c r="G28" s="7">
        <v>297.0</v>
      </c>
      <c r="H28" s="9" t="str">
        <f t="shared" si="2"/>
        <v>31.94269584</v>
      </c>
      <c r="I28" s="3"/>
      <c r="J28" s="3"/>
      <c r="K28" s="3"/>
      <c r="L28" s="7">
        <v>7.0</v>
      </c>
      <c r="M28" s="7">
        <v>397.0</v>
      </c>
      <c r="N28" s="7">
        <v>97.289</v>
      </c>
      <c r="O28" s="7">
        <v>19.778</v>
      </c>
      <c r="P28" s="7">
        <v>194.019</v>
      </c>
      <c r="Q28" s="7">
        <v>-136.637</v>
      </c>
      <c r="R28" s="7">
        <v>396.141</v>
      </c>
    </row>
    <row r="29">
      <c r="A29" s="4">
        <v>41901.0</v>
      </c>
      <c r="B29" s="5" t="s">
        <v>15</v>
      </c>
      <c r="C29" s="5" t="s">
        <v>19</v>
      </c>
      <c r="D29" s="6" t="s">
        <v>31</v>
      </c>
      <c r="E29" s="7">
        <v>12.0</v>
      </c>
      <c r="F29" s="8">
        <v>8.0</v>
      </c>
      <c r="G29" s="7">
        <v>327.0</v>
      </c>
      <c r="H29" s="9" t="str">
        <f t="shared" si="2"/>
        <v>35.16923077</v>
      </c>
      <c r="I29" s="3"/>
      <c r="J29" s="3"/>
      <c r="K29" s="3"/>
      <c r="L29" s="7">
        <v>8.0</v>
      </c>
      <c r="M29" s="7">
        <v>384.0</v>
      </c>
      <c r="N29" s="7">
        <v>78.985</v>
      </c>
      <c r="O29" s="7">
        <v>8.811</v>
      </c>
      <c r="P29" s="7">
        <v>171.667</v>
      </c>
      <c r="Q29" s="7">
        <v>96.605</v>
      </c>
      <c r="R29" s="7">
        <v>382.539</v>
      </c>
    </row>
    <row r="30">
      <c r="A30" s="4">
        <v>41901.0</v>
      </c>
      <c r="B30" s="5" t="s">
        <v>15</v>
      </c>
      <c r="C30" s="5" t="s">
        <v>19</v>
      </c>
      <c r="D30" s="6" t="s">
        <v>31</v>
      </c>
      <c r="E30" s="7">
        <v>12.0</v>
      </c>
      <c r="F30" s="8">
        <v>9.0</v>
      </c>
      <c r="G30" s="7">
        <v>497.0</v>
      </c>
      <c r="H30" s="9" t="str">
        <f t="shared" si="2"/>
        <v>53.45292872</v>
      </c>
      <c r="I30" s="3"/>
      <c r="J30" s="3"/>
      <c r="K30" s="3"/>
      <c r="L30" s="7">
        <v>9.0</v>
      </c>
      <c r="M30" s="7">
        <v>207.0</v>
      </c>
      <c r="N30" s="7">
        <v>47.091</v>
      </c>
      <c r="O30" s="7">
        <v>8.469</v>
      </c>
      <c r="P30" s="7">
        <v>97.123</v>
      </c>
      <c r="Q30" s="7">
        <v>58.465</v>
      </c>
      <c r="R30" s="7">
        <v>206.495</v>
      </c>
    </row>
    <row r="31">
      <c r="A31" s="4"/>
      <c r="B31" s="5"/>
      <c r="C31" s="5"/>
      <c r="D31" s="6"/>
      <c r="E31" s="8"/>
      <c r="F31" s="8"/>
      <c r="G31" s="8"/>
      <c r="H31" s="9"/>
      <c r="I31" s="3"/>
      <c r="J31" s="3"/>
      <c r="K31" s="3"/>
      <c r="L31" s="7">
        <v>10.0</v>
      </c>
      <c r="M31" s="7">
        <v>341.0</v>
      </c>
      <c r="N31" s="7">
        <v>69.718</v>
      </c>
      <c r="O31" s="7">
        <v>17.667</v>
      </c>
      <c r="P31" s="7">
        <v>166.667</v>
      </c>
      <c r="Q31" s="7">
        <v>-53.13</v>
      </c>
      <c r="R31" s="7">
        <v>340.0</v>
      </c>
    </row>
    <row r="32">
      <c r="A32" s="4"/>
      <c r="B32" s="5"/>
      <c r="C32" s="5"/>
      <c r="D32" s="6"/>
      <c r="E32" s="8"/>
      <c r="F32" s="8"/>
      <c r="G32" s="8"/>
      <c r="H32" s="9"/>
      <c r="I32" s="3"/>
      <c r="J32" s="3"/>
      <c r="K32" s="3"/>
      <c r="L32" s="7">
        <v>11.0</v>
      </c>
      <c r="M32" s="7">
        <v>385.0</v>
      </c>
      <c r="N32" s="7">
        <v>112.754</v>
      </c>
      <c r="O32" s="7">
        <v>4.355</v>
      </c>
      <c r="P32" s="7">
        <v>216.915</v>
      </c>
      <c r="Q32" s="7">
        <v>-140.5</v>
      </c>
      <c r="R32" s="7">
        <v>383.604</v>
      </c>
    </row>
    <row r="33">
      <c r="A33" s="4"/>
      <c r="B33" s="5"/>
      <c r="C33" s="5"/>
      <c r="D33" s="6"/>
      <c r="E33" s="8"/>
      <c r="F33" s="8"/>
      <c r="G33" s="8"/>
      <c r="H33" s="9"/>
      <c r="I33" s="3"/>
      <c r="J33" s="3"/>
      <c r="K33" s="3"/>
      <c r="L33" s="7">
        <v>12.0</v>
      </c>
      <c r="M33" s="7">
        <v>297.0</v>
      </c>
      <c r="N33" s="7">
        <v>55.744</v>
      </c>
      <c r="O33" s="7">
        <v>5.0</v>
      </c>
      <c r="P33" s="7">
        <v>143.888</v>
      </c>
      <c r="Q33" s="7">
        <v>-31.759</v>
      </c>
      <c r="R33" s="7">
        <v>296.378</v>
      </c>
    </row>
    <row r="34">
      <c r="A34" s="4"/>
      <c r="B34" s="5"/>
      <c r="C34" s="5"/>
      <c r="D34" s="6"/>
      <c r="E34" s="8"/>
      <c r="F34" s="8"/>
      <c r="G34" s="8"/>
      <c r="H34" s="9"/>
      <c r="I34" s="3"/>
      <c r="J34" s="3"/>
      <c r="K34" s="3"/>
      <c r="L34" s="7">
        <v>13.0</v>
      </c>
      <c r="M34" s="7">
        <v>327.0</v>
      </c>
      <c r="N34" s="7">
        <v>94.086</v>
      </c>
      <c r="O34" s="7">
        <v>12.56</v>
      </c>
      <c r="P34" s="7">
        <v>208.744</v>
      </c>
      <c r="Q34" s="7">
        <v>-95.641</v>
      </c>
      <c r="R34" s="7">
        <v>325.576</v>
      </c>
    </row>
    <row r="35">
      <c r="A35" s="1"/>
      <c r="B35" s="3"/>
      <c r="C35" s="3"/>
      <c r="D35" s="2"/>
      <c r="E35" s="3"/>
      <c r="F35" s="3"/>
      <c r="G35" s="3"/>
      <c r="H35" s="3"/>
      <c r="I35" s="3"/>
      <c r="J35" s="3"/>
      <c r="K35" s="3"/>
      <c r="L35" s="7">
        <v>14.0</v>
      </c>
      <c r="M35" s="7">
        <v>497.0</v>
      </c>
      <c r="N35" s="7">
        <v>117.869</v>
      </c>
      <c r="O35" s="7">
        <v>55.646</v>
      </c>
      <c r="P35" s="7">
        <v>204.901</v>
      </c>
      <c r="Q35" s="7">
        <v>-116.358</v>
      </c>
      <c r="R35" s="7">
        <v>495.516</v>
      </c>
    </row>
    <row r="36">
      <c r="A36" s="1"/>
      <c r="B36" s="3"/>
      <c r="C36" s="3"/>
      <c r="D36" s="2"/>
      <c r="E36" s="3"/>
      <c r="F36" s="3"/>
      <c r="G36" s="3"/>
      <c r="H36" s="3"/>
      <c r="I36" s="3"/>
      <c r="J36" s="3"/>
      <c r="K36" s="3"/>
      <c r="L36" s="8"/>
      <c r="M36" s="8"/>
      <c r="N36" s="8"/>
      <c r="O36" s="8"/>
      <c r="P36" s="8"/>
      <c r="Q36" s="8"/>
      <c r="R36" s="8"/>
    </row>
    <row r="37">
      <c r="A37" s="10"/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>
      <c r="A38" s="1"/>
      <c r="B38" s="3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1" t="s">
        <v>22</v>
      </c>
      <c r="B39" s="3"/>
      <c r="C39" s="3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1"/>
      <c r="B40" s="1" t="s">
        <v>2</v>
      </c>
      <c r="C40" s="1" t="s">
        <v>3</v>
      </c>
      <c r="D40" s="2" t="s">
        <v>4</v>
      </c>
      <c r="E40" s="1" t="s">
        <v>5</v>
      </c>
      <c r="F40" s="1" t="s">
        <v>6</v>
      </c>
      <c r="G40" s="1" t="s">
        <v>23</v>
      </c>
      <c r="H40" s="1" t="s">
        <v>24</v>
      </c>
      <c r="I40" s="3"/>
      <c r="J40" s="1" t="s">
        <v>25</v>
      </c>
      <c r="K40" s="3"/>
      <c r="L40" s="12" t="s">
        <v>26</v>
      </c>
      <c r="M40" s="3"/>
      <c r="N40" s="3"/>
      <c r="O40" s="3"/>
      <c r="P40" s="3"/>
      <c r="Q40" s="3"/>
      <c r="R40" s="3"/>
    </row>
    <row r="41">
      <c r="A41" s="13"/>
      <c r="B41" s="5" t="s">
        <v>15</v>
      </c>
      <c r="C41" s="5" t="s">
        <v>19</v>
      </c>
      <c r="D41" s="6" t="s">
        <v>31</v>
      </c>
      <c r="E41" s="7">
        <v>10.0</v>
      </c>
      <c r="F41" s="8">
        <v>1.0</v>
      </c>
      <c r="G41" s="9" t="str">
        <f t="shared" ref="G41:G49" si="3">H22-H3</f>
        <v>21.96684983</v>
      </c>
      <c r="H41" s="9" t="str">
        <f t="shared" ref="H41:H49" si="4">G41/$J$41</f>
        <v>0.05533211543</v>
      </c>
      <c r="I41" s="3"/>
      <c r="J41" s="7">
        <v>397.0</v>
      </c>
      <c r="K41" s="3"/>
      <c r="L41" s="14" t="str">
        <f>average(G41:G49)</f>
        <v>27.31844005</v>
      </c>
      <c r="M41" s="3"/>
      <c r="N41" s="3"/>
      <c r="O41" s="3"/>
      <c r="P41" s="3"/>
      <c r="Q41" s="3"/>
      <c r="R41" s="3"/>
    </row>
    <row r="42">
      <c r="A42" s="13"/>
      <c r="B42" s="5" t="s">
        <v>15</v>
      </c>
      <c r="C42" s="5" t="s">
        <v>19</v>
      </c>
      <c r="D42" s="6" t="s">
        <v>31</v>
      </c>
      <c r="E42" s="7">
        <v>10.0</v>
      </c>
      <c r="F42" s="8">
        <v>2.0</v>
      </c>
      <c r="G42" s="9" t="str">
        <f t="shared" si="3"/>
        <v>26.00609202</v>
      </c>
      <c r="H42" s="9" t="str">
        <f t="shared" si="4"/>
        <v>0.06550652902</v>
      </c>
      <c r="I42" s="3"/>
      <c r="J42" s="1" t="s">
        <v>27</v>
      </c>
      <c r="K42" s="3"/>
      <c r="L42" s="3"/>
      <c r="M42" s="3"/>
      <c r="N42" s="3"/>
      <c r="O42" s="3"/>
      <c r="P42" s="3"/>
      <c r="Q42" s="3"/>
      <c r="R42" s="3"/>
    </row>
    <row r="43">
      <c r="A43" s="13"/>
      <c r="B43" s="5" t="s">
        <v>15</v>
      </c>
      <c r="C43" s="5" t="s">
        <v>19</v>
      </c>
      <c r="D43" s="6" t="s">
        <v>31</v>
      </c>
      <c r="E43" s="7">
        <v>11.0</v>
      </c>
      <c r="F43" s="8">
        <v>3.0</v>
      </c>
      <c r="G43" s="9" t="str">
        <f t="shared" si="3"/>
        <v>31.80527415</v>
      </c>
      <c r="H43" s="9" t="str">
        <f t="shared" si="4"/>
        <v>0.08011404068</v>
      </c>
      <c r="I43" s="3"/>
      <c r="J43" s="9" t="str">
        <f>average(H41:H49)</f>
        <v>0.06881219157</v>
      </c>
      <c r="K43" s="3"/>
      <c r="L43" s="3"/>
      <c r="M43" s="3"/>
      <c r="N43" s="3"/>
      <c r="O43" s="3"/>
      <c r="P43" s="3"/>
      <c r="Q43" s="3"/>
      <c r="R43" s="3"/>
    </row>
    <row r="44">
      <c r="A44" s="13"/>
      <c r="B44" s="5" t="s">
        <v>15</v>
      </c>
      <c r="C44" s="5" t="s">
        <v>19</v>
      </c>
      <c r="D44" s="6" t="s">
        <v>31</v>
      </c>
      <c r="E44" s="7">
        <v>11.0</v>
      </c>
      <c r="F44" s="8">
        <v>4.0</v>
      </c>
      <c r="G44" s="9" t="str">
        <f t="shared" si="3"/>
        <v>14.14693348</v>
      </c>
      <c r="H44" s="9" t="str">
        <f t="shared" si="4"/>
        <v>0.03563459315</v>
      </c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13"/>
      <c r="B45" s="5" t="s">
        <v>15</v>
      </c>
      <c r="C45" s="5" t="s">
        <v>19</v>
      </c>
      <c r="D45" s="6" t="s">
        <v>31</v>
      </c>
      <c r="E45" s="7">
        <v>11.0</v>
      </c>
      <c r="F45" s="8">
        <v>5.0</v>
      </c>
      <c r="G45" s="9" t="str">
        <f t="shared" si="3"/>
        <v>28.71192456</v>
      </c>
      <c r="H45" s="9" t="str">
        <f t="shared" si="4"/>
        <v>0.07232222812</v>
      </c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13"/>
      <c r="B46" s="5" t="s">
        <v>15</v>
      </c>
      <c r="C46" s="5" t="s">
        <v>19</v>
      </c>
      <c r="D46" s="6" t="s">
        <v>31</v>
      </c>
      <c r="E46" s="7">
        <v>12.0</v>
      </c>
      <c r="F46" s="8">
        <v>6.0</v>
      </c>
      <c r="G46" s="9" t="str">
        <f t="shared" si="3"/>
        <v>35.28179638</v>
      </c>
      <c r="H46" s="9" t="str">
        <f t="shared" si="4"/>
        <v>0.08887102362</v>
      </c>
      <c r="I46" s="3"/>
      <c r="J46" s="1" t="s">
        <v>28</v>
      </c>
      <c r="K46" s="3"/>
      <c r="L46" s="3"/>
      <c r="M46" s="3"/>
      <c r="N46" s="3"/>
      <c r="O46" s="3"/>
      <c r="P46" s="3"/>
      <c r="Q46" s="3"/>
      <c r="R46" s="3"/>
    </row>
    <row r="47">
      <c r="A47" s="13"/>
      <c r="B47" s="5" t="s">
        <v>15</v>
      </c>
      <c r="C47" s="5" t="s">
        <v>19</v>
      </c>
      <c r="D47" s="6" t="s">
        <v>31</v>
      </c>
      <c r="E47" s="7">
        <v>12.0</v>
      </c>
      <c r="F47" s="8">
        <v>7.0</v>
      </c>
      <c r="G47" s="9" t="str">
        <f t="shared" si="3"/>
        <v>22.60145789</v>
      </c>
      <c r="H47" s="9" t="str">
        <f t="shared" si="4"/>
        <v>0.05693062442</v>
      </c>
      <c r="I47" s="3"/>
      <c r="J47" s="7">
        <v>24.0</v>
      </c>
      <c r="K47" s="3"/>
      <c r="L47" s="3"/>
      <c r="M47" s="3"/>
      <c r="N47" s="3"/>
      <c r="O47" s="3"/>
      <c r="P47" s="3"/>
      <c r="Q47" s="3"/>
      <c r="R47" s="3"/>
    </row>
    <row r="48">
      <c r="A48" s="13"/>
      <c r="B48" s="5" t="s">
        <v>15</v>
      </c>
      <c r="C48" s="5" t="s">
        <v>19</v>
      </c>
      <c r="D48" s="6" t="s">
        <v>31</v>
      </c>
      <c r="E48" s="7">
        <v>12.0</v>
      </c>
      <c r="F48" s="8">
        <v>8.0</v>
      </c>
      <c r="G48" s="9" t="str">
        <f t="shared" si="3"/>
        <v>18.63064556</v>
      </c>
      <c r="H48" s="9" t="str">
        <f t="shared" si="4"/>
        <v>0.04692857824</v>
      </c>
      <c r="I48" s="3"/>
      <c r="J48" s="1" t="s">
        <v>29</v>
      </c>
      <c r="K48" s="3"/>
      <c r="L48" s="3"/>
      <c r="M48" s="3"/>
      <c r="N48" s="3"/>
      <c r="O48" s="3"/>
      <c r="P48" s="3"/>
      <c r="Q48" s="3"/>
      <c r="R48" s="3"/>
    </row>
    <row r="49">
      <c r="A49" s="13"/>
      <c r="B49" s="5" t="s">
        <v>15</v>
      </c>
      <c r="C49" s="5" t="s">
        <v>19</v>
      </c>
      <c r="D49" s="6" t="s">
        <v>31</v>
      </c>
      <c r="E49" s="7">
        <v>12.0</v>
      </c>
      <c r="F49" s="8">
        <v>9.0</v>
      </c>
      <c r="G49" s="9" t="str">
        <f t="shared" si="3"/>
        <v>46.7149866</v>
      </c>
      <c r="H49" s="9" t="str">
        <f t="shared" si="4"/>
        <v>0.1176699914</v>
      </c>
      <c r="I49" s="3"/>
      <c r="J49" s="7">
        <v>9.0</v>
      </c>
      <c r="K49" s="3"/>
      <c r="L49" s="3"/>
      <c r="M49" s="3"/>
      <c r="N49" s="3"/>
      <c r="O49" s="3"/>
      <c r="P49" s="3"/>
      <c r="Q49" s="3"/>
      <c r="R49" s="3"/>
    </row>
    <row r="50">
      <c r="A50" s="13"/>
      <c r="B50" s="5"/>
      <c r="C50" s="5"/>
      <c r="D50" s="6"/>
      <c r="E50" s="8"/>
      <c r="F50" s="8"/>
      <c r="G50" s="9"/>
      <c r="H50" s="9"/>
      <c r="I50" s="3"/>
      <c r="J50" s="1" t="s">
        <v>22</v>
      </c>
      <c r="K50" s="3"/>
      <c r="L50" s="3"/>
      <c r="M50" s="3"/>
      <c r="N50" s="3"/>
      <c r="O50" s="3"/>
      <c r="P50" s="3"/>
      <c r="Q50" s="3"/>
      <c r="R50" s="3"/>
    </row>
    <row r="51">
      <c r="A51" s="13"/>
      <c r="B51" s="5"/>
      <c r="C51" s="5"/>
      <c r="D51" s="6"/>
      <c r="E51" s="8"/>
      <c r="F51" s="8"/>
      <c r="G51" s="9"/>
      <c r="H51" s="9"/>
      <c r="I51" s="3"/>
      <c r="J51" s="8" t="str">
        <f>24-9</f>
        <v>15</v>
      </c>
      <c r="K51" s="3"/>
      <c r="L51" s="3"/>
      <c r="M51" s="3"/>
      <c r="N51" s="3"/>
      <c r="O51" s="3"/>
      <c r="P51" s="3"/>
      <c r="Q51" s="3"/>
      <c r="R51" s="3"/>
    </row>
    <row r="52">
      <c r="A52" s="13"/>
      <c r="B52" s="5"/>
      <c r="C52" s="5"/>
      <c r="D52" s="6"/>
      <c r="E52" s="8"/>
      <c r="F52" s="8"/>
      <c r="G52" s="9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13"/>
      <c r="B53" s="5"/>
      <c r="C53" s="5"/>
      <c r="D53" s="6"/>
      <c r="E53" s="8"/>
      <c r="F53" s="8"/>
      <c r="G53" s="9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1"/>
      <c r="B54" s="3"/>
      <c r="C54" s="3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5" t="s">
        <v>34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6"/>
      <c r="T1" s="16"/>
      <c r="U1" s="16"/>
      <c r="V1" s="16"/>
      <c r="W1" s="16"/>
      <c r="X1" s="16"/>
      <c r="Y1" s="16"/>
      <c r="Z1" s="16"/>
    </row>
    <row r="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1" t="s">
        <v>0</v>
      </c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3"/>
      <c r="K4" s="3"/>
      <c r="L4" s="3"/>
      <c r="M4" s="1" t="s">
        <v>7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>
      <c r="A5" s="4">
        <v>41504.0</v>
      </c>
      <c r="B5" s="5" t="s">
        <v>15</v>
      </c>
      <c r="C5" s="5" t="s">
        <v>19</v>
      </c>
      <c r="D5" s="6" t="s">
        <v>32</v>
      </c>
      <c r="E5" s="7"/>
      <c r="F5" s="8">
        <v>1.0</v>
      </c>
      <c r="G5" s="7"/>
      <c r="H5" s="9"/>
      <c r="I5" s="7"/>
      <c r="J5" s="1" t="s">
        <v>18</v>
      </c>
      <c r="K5" s="3"/>
      <c r="L5" s="7"/>
      <c r="M5" s="7"/>
      <c r="N5" s="7"/>
      <c r="O5" s="7"/>
      <c r="P5" s="7"/>
      <c r="Q5" s="7"/>
      <c r="R5" s="7"/>
    </row>
    <row r="6">
      <c r="A6" s="4">
        <v>41504.0</v>
      </c>
      <c r="B6" s="5" t="s">
        <v>15</v>
      </c>
      <c r="C6" s="5" t="s">
        <v>19</v>
      </c>
      <c r="D6" s="6" t="s">
        <v>32</v>
      </c>
      <c r="E6" s="7"/>
      <c r="F6" s="8">
        <v>2.0</v>
      </c>
      <c r="G6" s="7"/>
      <c r="H6" s="9"/>
      <c r="I6" s="7"/>
      <c r="J6" s="9"/>
      <c r="K6" s="3"/>
      <c r="L6" s="7"/>
      <c r="M6" s="7"/>
      <c r="N6" s="7"/>
      <c r="O6" s="7"/>
      <c r="P6" s="7"/>
      <c r="Q6" s="7"/>
      <c r="R6" s="7"/>
    </row>
    <row r="7">
      <c r="A7" s="4">
        <v>41504.0</v>
      </c>
      <c r="B7" s="5" t="s">
        <v>15</v>
      </c>
      <c r="C7" s="5" t="s">
        <v>19</v>
      </c>
      <c r="D7" s="6" t="s">
        <v>32</v>
      </c>
      <c r="E7" s="7"/>
      <c r="F7" s="8">
        <v>3.0</v>
      </c>
      <c r="G7" s="7"/>
      <c r="H7" s="9"/>
      <c r="I7" s="7"/>
      <c r="J7" s="1" t="s">
        <v>20</v>
      </c>
      <c r="K7" s="3"/>
      <c r="L7" s="7"/>
      <c r="M7" s="7"/>
      <c r="N7" s="7"/>
      <c r="O7" s="7"/>
      <c r="P7" s="7"/>
      <c r="Q7" s="7"/>
      <c r="R7" s="7"/>
    </row>
    <row r="8">
      <c r="A8" s="4">
        <v>41504.0</v>
      </c>
      <c r="B8" s="5" t="s">
        <v>15</v>
      </c>
      <c r="C8" s="5" t="s">
        <v>19</v>
      </c>
      <c r="D8" s="6" t="s">
        <v>32</v>
      </c>
      <c r="E8" s="7"/>
      <c r="F8" s="8">
        <v>4.0</v>
      </c>
      <c r="G8" s="7"/>
      <c r="H8" s="9"/>
      <c r="I8" s="7"/>
      <c r="J8" s="9"/>
      <c r="K8" s="3"/>
      <c r="L8" s="7"/>
      <c r="M8" s="7"/>
      <c r="N8" s="7"/>
      <c r="O8" s="7"/>
      <c r="P8" s="7"/>
      <c r="Q8" s="7"/>
      <c r="R8" s="7"/>
    </row>
    <row r="9">
      <c r="A9" s="4">
        <v>41504.0</v>
      </c>
      <c r="B9" s="5" t="s">
        <v>15</v>
      </c>
      <c r="C9" s="5" t="s">
        <v>19</v>
      </c>
      <c r="D9" s="6" t="s">
        <v>32</v>
      </c>
      <c r="E9" s="7"/>
      <c r="F9" s="8">
        <v>5.0</v>
      </c>
      <c r="G9" s="7"/>
      <c r="H9" s="9"/>
      <c r="I9" s="7"/>
      <c r="J9" s="3"/>
      <c r="K9" s="3"/>
      <c r="L9" s="7"/>
      <c r="M9" s="7"/>
      <c r="N9" s="7"/>
      <c r="O9" s="7"/>
      <c r="P9" s="7"/>
      <c r="Q9" s="7"/>
      <c r="R9" s="7"/>
    </row>
    <row r="10">
      <c r="A10" s="4">
        <v>41504.0</v>
      </c>
      <c r="B10" s="5" t="s">
        <v>15</v>
      </c>
      <c r="C10" s="5" t="s">
        <v>19</v>
      </c>
      <c r="D10" s="6" t="s">
        <v>32</v>
      </c>
      <c r="E10" s="7"/>
      <c r="F10" s="8">
        <v>6.0</v>
      </c>
      <c r="G10" s="7"/>
      <c r="H10" s="9"/>
      <c r="I10" s="3"/>
      <c r="J10" s="3"/>
      <c r="K10" s="3"/>
      <c r="L10" s="7"/>
      <c r="M10" s="7"/>
      <c r="N10" s="7"/>
      <c r="O10" s="7"/>
      <c r="P10" s="7"/>
      <c r="Q10" s="7"/>
      <c r="R10" s="7"/>
    </row>
    <row r="11">
      <c r="A11" s="4">
        <v>41504.0</v>
      </c>
      <c r="B11" s="5" t="s">
        <v>15</v>
      </c>
      <c r="C11" s="5" t="s">
        <v>19</v>
      </c>
      <c r="D11" s="6" t="s">
        <v>32</v>
      </c>
      <c r="E11" s="7"/>
      <c r="F11" s="8">
        <v>7.0</v>
      </c>
      <c r="G11" s="7"/>
      <c r="H11" s="9"/>
      <c r="I11" s="3"/>
      <c r="J11" s="3"/>
      <c r="K11" s="3"/>
      <c r="L11" s="7"/>
      <c r="M11" s="7"/>
      <c r="N11" s="7"/>
      <c r="O11" s="7"/>
      <c r="P11" s="7"/>
      <c r="Q11" s="7"/>
      <c r="R11" s="7"/>
    </row>
    <row r="12">
      <c r="A12" s="4">
        <v>41504.0</v>
      </c>
      <c r="B12" s="5" t="s">
        <v>15</v>
      </c>
      <c r="C12" s="5" t="s">
        <v>19</v>
      </c>
      <c r="D12" s="6" t="s">
        <v>32</v>
      </c>
      <c r="E12" s="7"/>
      <c r="F12" s="8">
        <v>8.0</v>
      </c>
      <c r="G12" s="7"/>
      <c r="H12" s="9"/>
      <c r="I12" s="3"/>
      <c r="J12" s="3"/>
      <c r="K12" s="3"/>
      <c r="L12" s="7"/>
      <c r="M12" s="7"/>
      <c r="N12" s="7"/>
      <c r="O12" s="7"/>
      <c r="P12" s="7"/>
      <c r="Q12" s="7"/>
      <c r="R12" s="7"/>
    </row>
    <row r="13">
      <c r="A13" s="4">
        <v>41504.0</v>
      </c>
      <c r="B13" s="5" t="s">
        <v>15</v>
      </c>
      <c r="C13" s="5" t="s">
        <v>19</v>
      </c>
      <c r="D13" s="6" t="s">
        <v>32</v>
      </c>
      <c r="E13" s="7"/>
      <c r="F13" s="8">
        <v>9.0</v>
      </c>
      <c r="G13" s="7"/>
      <c r="H13" s="9"/>
      <c r="I13" s="3"/>
      <c r="J13" s="3"/>
      <c r="K13" s="3"/>
      <c r="L13" s="7"/>
      <c r="M13" s="7"/>
      <c r="N13" s="7"/>
      <c r="O13" s="7"/>
      <c r="P13" s="7"/>
      <c r="Q13" s="7"/>
      <c r="R13" s="7"/>
    </row>
    <row r="14">
      <c r="A14" s="4">
        <v>41504.0</v>
      </c>
      <c r="B14" s="5" t="s">
        <v>15</v>
      </c>
      <c r="C14" s="5" t="s">
        <v>19</v>
      </c>
      <c r="D14" s="6" t="s">
        <v>32</v>
      </c>
      <c r="E14" s="7"/>
      <c r="F14" s="8">
        <v>10.0</v>
      </c>
      <c r="G14" s="7"/>
      <c r="H14" s="9"/>
      <c r="I14" s="3"/>
      <c r="J14" s="3"/>
      <c r="K14" s="3"/>
      <c r="L14" s="7"/>
      <c r="M14" s="7"/>
      <c r="N14" s="7"/>
      <c r="O14" s="7"/>
      <c r="P14" s="7"/>
      <c r="Q14" s="7"/>
      <c r="R14" s="7"/>
    </row>
    <row r="15">
      <c r="A15" s="4">
        <v>41504.0</v>
      </c>
      <c r="B15" s="5" t="s">
        <v>15</v>
      </c>
      <c r="C15" s="5" t="s">
        <v>19</v>
      </c>
      <c r="D15" s="6" t="s">
        <v>32</v>
      </c>
      <c r="E15" s="7"/>
      <c r="F15" s="8">
        <v>11.0</v>
      </c>
      <c r="G15" s="7"/>
      <c r="H15" s="9"/>
      <c r="I15" s="3"/>
      <c r="J15" s="3"/>
      <c r="K15" s="3"/>
      <c r="L15" s="7"/>
      <c r="M15" s="7"/>
      <c r="N15" s="7"/>
      <c r="O15" s="7"/>
      <c r="P15" s="7"/>
      <c r="Q15" s="7"/>
      <c r="R15" s="7"/>
    </row>
    <row r="16">
      <c r="A16" s="4">
        <v>41504.0</v>
      </c>
      <c r="B16" s="5" t="s">
        <v>15</v>
      </c>
      <c r="C16" s="5" t="s">
        <v>19</v>
      </c>
      <c r="D16" s="6" t="s">
        <v>32</v>
      </c>
      <c r="E16" s="7"/>
      <c r="F16" s="8">
        <v>12.0</v>
      </c>
      <c r="G16" s="7"/>
      <c r="H16" s="9"/>
      <c r="I16" s="3"/>
      <c r="J16" s="3"/>
      <c r="K16" s="3"/>
      <c r="L16" s="7"/>
      <c r="M16" s="7"/>
      <c r="N16" s="7"/>
      <c r="O16" s="7"/>
      <c r="P16" s="7"/>
      <c r="Q16" s="7"/>
      <c r="R16" s="7"/>
    </row>
    <row r="17">
      <c r="A17" s="4"/>
      <c r="B17" s="5"/>
      <c r="C17" s="5"/>
      <c r="D17" s="6"/>
      <c r="E17" s="8"/>
      <c r="F17" s="8"/>
      <c r="G17" s="8"/>
      <c r="H17" s="9"/>
      <c r="I17" s="3"/>
      <c r="J17" s="3"/>
      <c r="K17" s="3"/>
      <c r="L17" s="7"/>
      <c r="M17" s="7"/>
      <c r="N17" s="7"/>
      <c r="O17" s="7"/>
      <c r="P17" s="7"/>
      <c r="Q17" s="7"/>
      <c r="R17" s="7"/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7"/>
      <c r="M18" s="7"/>
      <c r="N18" s="7"/>
      <c r="O18" s="7"/>
      <c r="P18" s="7"/>
      <c r="Q18" s="7"/>
      <c r="R18" s="7"/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7"/>
      <c r="M19" s="7"/>
      <c r="N19" s="7"/>
      <c r="O19" s="7"/>
      <c r="P19" s="7"/>
      <c r="Q19" s="7"/>
      <c r="R19" s="7"/>
    </row>
    <row r="20">
      <c r="A20" s="1"/>
      <c r="B20" s="3"/>
      <c r="C20" s="3"/>
      <c r="D20" s="2"/>
      <c r="E20" s="3"/>
      <c r="F20" s="3"/>
      <c r="G20" s="3"/>
      <c r="H20" s="3"/>
      <c r="I20" s="3"/>
      <c r="J20" s="3"/>
      <c r="K20" s="3"/>
      <c r="L20" s="7"/>
      <c r="M20" s="7"/>
      <c r="N20" s="7"/>
      <c r="O20" s="7"/>
      <c r="P20" s="7"/>
      <c r="Q20" s="7"/>
      <c r="R20" s="7"/>
    </row>
    <row r="21">
      <c r="A21" s="1"/>
      <c r="B21" s="3"/>
      <c r="C21" s="3"/>
      <c r="D21" s="2"/>
      <c r="E21" s="3"/>
      <c r="F21" s="3"/>
      <c r="G21" s="3"/>
      <c r="H21" s="3"/>
      <c r="I21" s="3"/>
      <c r="J21" s="3"/>
      <c r="K21" s="3"/>
      <c r="L21" s="7"/>
      <c r="M21" s="7"/>
      <c r="N21" s="7"/>
      <c r="O21" s="7"/>
      <c r="P21" s="7"/>
      <c r="Q21" s="7"/>
      <c r="R21" s="7"/>
    </row>
    <row r="22">
      <c r="A22" s="1"/>
      <c r="B22" s="3"/>
      <c r="C22" s="3"/>
      <c r="D22" s="2"/>
      <c r="E22" s="3"/>
      <c r="F22" s="3"/>
      <c r="G22" s="3"/>
      <c r="H22" s="3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>
      <c r="A25" s="1" t="s">
        <v>21</v>
      </c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 t="s">
        <v>1</v>
      </c>
      <c r="B26" s="1" t="s">
        <v>2</v>
      </c>
      <c r="C26" s="1" t="s">
        <v>3</v>
      </c>
      <c r="D26" s="2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3"/>
      <c r="K26" s="3"/>
      <c r="L26" s="3"/>
      <c r="M26" s="1" t="s">
        <v>7</v>
      </c>
      <c r="N26" s="1" t="s">
        <v>10</v>
      </c>
      <c r="O26" s="1" t="s">
        <v>11</v>
      </c>
      <c r="P26" s="1" t="s">
        <v>12</v>
      </c>
      <c r="Q26" s="1" t="s">
        <v>13</v>
      </c>
      <c r="R26" s="1" t="s">
        <v>14</v>
      </c>
    </row>
    <row r="27">
      <c r="A27" s="4">
        <v>41901.0</v>
      </c>
      <c r="B27" s="5" t="s">
        <v>15</v>
      </c>
      <c r="C27" s="5" t="s">
        <v>19</v>
      </c>
      <c r="D27" s="6" t="s">
        <v>32</v>
      </c>
      <c r="E27" s="7"/>
      <c r="F27" s="8">
        <v>1.0</v>
      </c>
      <c r="G27" s="7"/>
      <c r="H27" s="9"/>
      <c r="I27" s="7"/>
      <c r="J27" s="1" t="s">
        <v>18</v>
      </c>
      <c r="K27" s="3"/>
      <c r="L27" s="7"/>
      <c r="M27" s="7"/>
      <c r="N27" s="7"/>
      <c r="O27" s="7"/>
      <c r="P27" s="7"/>
      <c r="Q27" s="7"/>
      <c r="R27" s="7"/>
    </row>
    <row r="28">
      <c r="A28" s="4">
        <v>41901.0</v>
      </c>
      <c r="B28" s="5" t="s">
        <v>15</v>
      </c>
      <c r="C28" s="5" t="s">
        <v>19</v>
      </c>
      <c r="D28" s="6" t="s">
        <v>32</v>
      </c>
      <c r="E28" s="7"/>
      <c r="F28" s="8">
        <v>2.0</v>
      </c>
      <c r="G28" s="7"/>
      <c r="H28" s="9"/>
      <c r="I28" s="7"/>
      <c r="J28" s="9"/>
      <c r="K28" s="3"/>
      <c r="L28" s="7"/>
      <c r="M28" s="7"/>
      <c r="N28" s="7"/>
      <c r="O28" s="7"/>
      <c r="P28" s="7"/>
      <c r="Q28" s="7"/>
      <c r="R28" s="7"/>
    </row>
    <row r="29">
      <c r="A29" s="4">
        <v>41901.0</v>
      </c>
      <c r="B29" s="5" t="s">
        <v>15</v>
      </c>
      <c r="C29" s="5" t="s">
        <v>19</v>
      </c>
      <c r="D29" s="6" t="s">
        <v>32</v>
      </c>
      <c r="E29" s="7"/>
      <c r="F29" s="8">
        <v>3.0</v>
      </c>
      <c r="G29" s="7"/>
      <c r="H29" s="9"/>
      <c r="I29" s="7"/>
      <c r="J29" s="1" t="s">
        <v>20</v>
      </c>
      <c r="K29" s="3"/>
      <c r="L29" s="7"/>
      <c r="M29" s="7"/>
      <c r="N29" s="7"/>
      <c r="O29" s="7"/>
      <c r="P29" s="7"/>
      <c r="Q29" s="7"/>
      <c r="R29" s="7"/>
    </row>
    <row r="30">
      <c r="A30" s="4">
        <v>41901.0</v>
      </c>
      <c r="B30" s="5" t="s">
        <v>15</v>
      </c>
      <c r="C30" s="5" t="s">
        <v>19</v>
      </c>
      <c r="D30" s="6" t="s">
        <v>32</v>
      </c>
      <c r="E30" s="7"/>
      <c r="F30" s="8">
        <v>4.0</v>
      </c>
      <c r="G30" s="7"/>
      <c r="H30" s="9"/>
      <c r="I30" s="7"/>
      <c r="J30" s="9"/>
      <c r="K30" s="3"/>
      <c r="L30" s="7"/>
      <c r="M30" s="7"/>
      <c r="N30" s="7"/>
      <c r="O30" s="7"/>
      <c r="P30" s="7"/>
      <c r="Q30" s="7"/>
      <c r="R30" s="7"/>
    </row>
    <row r="31">
      <c r="A31" s="4">
        <v>41901.0</v>
      </c>
      <c r="B31" s="5" t="s">
        <v>15</v>
      </c>
      <c r="C31" s="5" t="s">
        <v>19</v>
      </c>
      <c r="D31" s="6" t="s">
        <v>32</v>
      </c>
      <c r="E31" s="7"/>
      <c r="F31" s="8">
        <v>5.0</v>
      </c>
      <c r="G31" s="7"/>
      <c r="H31" s="9"/>
      <c r="I31" s="7"/>
      <c r="J31" s="3"/>
      <c r="K31" s="3"/>
      <c r="L31" s="7"/>
      <c r="M31" s="7"/>
      <c r="N31" s="7"/>
      <c r="O31" s="7"/>
      <c r="P31" s="7"/>
      <c r="Q31" s="7"/>
      <c r="R31" s="7"/>
    </row>
    <row r="32">
      <c r="A32" s="4">
        <v>41901.0</v>
      </c>
      <c r="B32" s="5" t="s">
        <v>15</v>
      </c>
      <c r="C32" s="5" t="s">
        <v>19</v>
      </c>
      <c r="D32" s="6" t="s">
        <v>32</v>
      </c>
      <c r="E32" s="7"/>
      <c r="F32" s="8">
        <v>6.0</v>
      </c>
      <c r="G32" s="7"/>
      <c r="H32" s="9"/>
      <c r="I32" s="3"/>
      <c r="J32" s="3"/>
      <c r="K32" s="3"/>
      <c r="L32" s="7"/>
      <c r="M32" s="7"/>
      <c r="N32" s="7"/>
      <c r="O32" s="7"/>
      <c r="P32" s="7"/>
      <c r="Q32" s="7"/>
      <c r="R32" s="7"/>
    </row>
    <row r="33">
      <c r="A33" s="4">
        <v>41901.0</v>
      </c>
      <c r="B33" s="5" t="s">
        <v>15</v>
      </c>
      <c r="C33" s="5" t="s">
        <v>19</v>
      </c>
      <c r="D33" s="6" t="s">
        <v>32</v>
      </c>
      <c r="E33" s="7"/>
      <c r="F33" s="8">
        <v>7.0</v>
      </c>
      <c r="G33" s="7"/>
      <c r="H33" s="9"/>
      <c r="I33" s="3"/>
      <c r="J33" s="3"/>
      <c r="K33" s="3"/>
      <c r="L33" s="7"/>
      <c r="M33" s="7"/>
      <c r="N33" s="7"/>
      <c r="O33" s="7"/>
      <c r="P33" s="7"/>
      <c r="Q33" s="7"/>
      <c r="R33" s="7"/>
    </row>
    <row r="34">
      <c r="A34" s="4">
        <v>41901.0</v>
      </c>
      <c r="B34" s="5" t="s">
        <v>15</v>
      </c>
      <c r="C34" s="5" t="s">
        <v>19</v>
      </c>
      <c r="D34" s="6" t="s">
        <v>32</v>
      </c>
      <c r="E34" s="7"/>
      <c r="F34" s="8">
        <v>8.0</v>
      </c>
      <c r="G34" s="7"/>
      <c r="H34" s="9"/>
      <c r="I34" s="3"/>
      <c r="J34" s="3"/>
      <c r="K34" s="3"/>
      <c r="L34" s="7"/>
      <c r="M34" s="7"/>
      <c r="N34" s="7"/>
      <c r="O34" s="7"/>
      <c r="P34" s="7"/>
      <c r="Q34" s="7"/>
      <c r="R34" s="7"/>
    </row>
    <row r="35">
      <c r="A35" s="4">
        <v>41901.0</v>
      </c>
      <c r="B35" s="5" t="s">
        <v>15</v>
      </c>
      <c r="C35" s="5" t="s">
        <v>19</v>
      </c>
      <c r="D35" s="6" t="s">
        <v>32</v>
      </c>
      <c r="E35" s="7"/>
      <c r="F35" s="8">
        <v>9.0</v>
      </c>
      <c r="G35" s="7"/>
      <c r="H35" s="9"/>
      <c r="I35" s="3"/>
      <c r="J35" s="3"/>
      <c r="K35" s="3"/>
      <c r="L35" s="7"/>
      <c r="M35" s="7"/>
      <c r="N35" s="7"/>
      <c r="O35" s="7"/>
      <c r="P35" s="7"/>
      <c r="Q35" s="7"/>
      <c r="R35" s="7"/>
    </row>
    <row r="36">
      <c r="A36" s="4">
        <v>41901.0</v>
      </c>
      <c r="B36" s="5" t="s">
        <v>15</v>
      </c>
      <c r="C36" s="5" t="s">
        <v>19</v>
      </c>
      <c r="D36" s="6" t="s">
        <v>32</v>
      </c>
      <c r="E36" s="7"/>
      <c r="F36" s="8">
        <v>10.0</v>
      </c>
      <c r="G36" s="7"/>
      <c r="H36" s="9"/>
      <c r="I36" s="3"/>
      <c r="J36" s="3"/>
      <c r="K36" s="3"/>
      <c r="L36" s="7"/>
      <c r="M36" s="7"/>
      <c r="N36" s="7"/>
      <c r="O36" s="7"/>
      <c r="P36" s="7"/>
      <c r="Q36" s="7"/>
      <c r="R36" s="7"/>
    </row>
    <row r="37">
      <c r="A37" s="4">
        <v>41901.0</v>
      </c>
      <c r="B37" s="5" t="s">
        <v>15</v>
      </c>
      <c r="C37" s="5" t="s">
        <v>19</v>
      </c>
      <c r="D37" s="6" t="s">
        <v>32</v>
      </c>
      <c r="E37" s="7"/>
      <c r="F37" s="8">
        <v>11.0</v>
      </c>
      <c r="G37" s="7"/>
      <c r="H37" s="9"/>
      <c r="I37" s="3"/>
      <c r="J37" s="3"/>
      <c r="K37" s="3"/>
      <c r="L37" s="7"/>
      <c r="M37" s="7"/>
      <c r="N37" s="7"/>
      <c r="O37" s="7"/>
      <c r="P37" s="7"/>
      <c r="Q37" s="7"/>
      <c r="R37" s="7"/>
    </row>
    <row r="38">
      <c r="A38" s="4">
        <v>41901.0</v>
      </c>
      <c r="B38" s="5" t="s">
        <v>15</v>
      </c>
      <c r="C38" s="5" t="s">
        <v>19</v>
      </c>
      <c r="D38" s="6" t="s">
        <v>32</v>
      </c>
      <c r="E38" s="7"/>
      <c r="F38" s="8">
        <v>12.0</v>
      </c>
      <c r="G38" s="7"/>
      <c r="H38" s="9"/>
      <c r="I38" s="3"/>
      <c r="J38" s="3"/>
      <c r="K38" s="3"/>
      <c r="L38" s="7"/>
      <c r="M38" s="7"/>
      <c r="N38" s="7"/>
      <c r="O38" s="7"/>
      <c r="P38" s="7"/>
      <c r="Q38" s="7"/>
      <c r="R38" s="7"/>
    </row>
    <row r="39">
      <c r="A39" s="4"/>
      <c r="B39" s="5"/>
      <c r="C39" s="5"/>
      <c r="D39" s="6"/>
      <c r="E39" s="8"/>
      <c r="F39" s="8"/>
      <c r="G39" s="8"/>
      <c r="H39" s="9"/>
      <c r="I39" s="3"/>
      <c r="J39" s="3"/>
      <c r="K39" s="3"/>
      <c r="L39" s="7"/>
      <c r="M39" s="7"/>
      <c r="N39" s="7"/>
      <c r="O39" s="7"/>
      <c r="P39" s="7"/>
      <c r="Q39" s="7"/>
      <c r="R39" s="7"/>
    </row>
    <row r="40">
      <c r="A40" s="1"/>
      <c r="B40" s="3"/>
      <c r="C40" s="3"/>
      <c r="D40" s="2"/>
      <c r="E40" s="3"/>
      <c r="F40" s="3"/>
      <c r="G40" s="3"/>
      <c r="H40" s="3"/>
      <c r="I40" s="3"/>
      <c r="J40" s="3"/>
      <c r="K40" s="3"/>
      <c r="L40" s="7"/>
      <c r="M40" s="7"/>
      <c r="N40" s="7"/>
      <c r="O40" s="7"/>
      <c r="P40" s="7"/>
      <c r="Q40" s="7"/>
      <c r="R40" s="7"/>
    </row>
    <row r="41">
      <c r="A41" s="1"/>
      <c r="B41" s="3"/>
      <c r="C41" s="3"/>
      <c r="D41" s="2"/>
      <c r="E41" s="3"/>
      <c r="F41" s="3"/>
      <c r="G41" s="3"/>
      <c r="H41" s="3"/>
      <c r="I41" s="3"/>
      <c r="J41" s="3"/>
      <c r="K41" s="3"/>
      <c r="L41" s="7"/>
      <c r="M41" s="7"/>
      <c r="N41" s="7"/>
      <c r="O41" s="7"/>
      <c r="P41" s="7"/>
      <c r="Q41" s="7"/>
      <c r="R41" s="7"/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7"/>
      <c r="M42" s="7"/>
      <c r="N42" s="7"/>
      <c r="O42" s="7"/>
      <c r="P42" s="7"/>
      <c r="Q42" s="7"/>
      <c r="R42" s="7"/>
    </row>
    <row r="43">
      <c r="A43" s="1"/>
      <c r="B43" s="3"/>
      <c r="C43" s="3"/>
      <c r="D43" s="2"/>
      <c r="E43" s="3"/>
      <c r="F43" s="3"/>
      <c r="G43" s="3"/>
      <c r="H43" s="3"/>
      <c r="I43" s="3"/>
      <c r="J43" s="3"/>
      <c r="K43" s="3"/>
      <c r="L43" s="7"/>
      <c r="M43" s="7"/>
      <c r="N43" s="7"/>
      <c r="O43" s="7"/>
      <c r="P43" s="7"/>
      <c r="Q43" s="7"/>
      <c r="R43" s="7"/>
    </row>
    <row r="44">
      <c r="A44" s="1"/>
      <c r="B44" s="3"/>
      <c r="C44" s="3"/>
      <c r="D44" s="2"/>
      <c r="E44" s="3"/>
      <c r="F44" s="3"/>
      <c r="G44" s="3"/>
      <c r="H44" s="3"/>
      <c r="I44" s="3"/>
      <c r="J44" s="3"/>
      <c r="K44" s="3"/>
      <c r="L44" s="8"/>
      <c r="M44" s="8"/>
      <c r="N44" s="8"/>
      <c r="O44" s="8"/>
      <c r="P44" s="8"/>
      <c r="Q44" s="8"/>
      <c r="R44" s="8"/>
    </row>
    <row r="45">
      <c r="A45" s="10"/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>
      <c r="A46" s="1"/>
      <c r="B46" s="3"/>
      <c r="C46" s="3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1" t="s">
        <v>22</v>
      </c>
      <c r="B47" s="3"/>
      <c r="C47" s="3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1"/>
      <c r="B48" s="1" t="s">
        <v>2</v>
      </c>
      <c r="C48" s="1" t="s">
        <v>3</v>
      </c>
      <c r="D48" s="2" t="s">
        <v>4</v>
      </c>
      <c r="E48" s="1" t="s">
        <v>5</v>
      </c>
      <c r="F48" s="1" t="s">
        <v>6</v>
      </c>
      <c r="G48" s="1" t="s">
        <v>23</v>
      </c>
      <c r="H48" s="1" t="s">
        <v>24</v>
      </c>
      <c r="I48" s="3"/>
      <c r="J48" s="1" t="s">
        <v>25</v>
      </c>
      <c r="K48" s="3"/>
      <c r="L48" s="3"/>
      <c r="M48" s="3"/>
      <c r="N48" s="3"/>
      <c r="O48" s="3"/>
      <c r="P48" s="3"/>
      <c r="Q48" s="3"/>
      <c r="R48" s="3"/>
    </row>
    <row r="49">
      <c r="A49" s="13"/>
      <c r="B49" s="5" t="s">
        <v>15</v>
      </c>
      <c r="C49" s="5" t="s">
        <v>19</v>
      </c>
      <c r="D49" s="6" t="s">
        <v>32</v>
      </c>
      <c r="E49" s="7"/>
      <c r="F49" s="8">
        <v>1.0</v>
      </c>
      <c r="G49" s="9"/>
      <c r="H49" s="9"/>
      <c r="I49" s="3"/>
      <c r="J49" s="7">
        <v>397.0</v>
      </c>
      <c r="K49" s="3"/>
      <c r="L49" s="3"/>
      <c r="M49" s="3"/>
      <c r="N49" s="3"/>
      <c r="O49" s="3"/>
      <c r="P49" s="3"/>
      <c r="Q49" s="3"/>
      <c r="R49" s="3"/>
    </row>
    <row r="50">
      <c r="A50" s="13"/>
      <c r="B50" s="5" t="s">
        <v>15</v>
      </c>
      <c r="C50" s="5" t="s">
        <v>19</v>
      </c>
      <c r="D50" s="6" t="s">
        <v>32</v>
      </c>
      <c r="E50" s="7"/>
      <c r="F50" s="8">
        <v>2.0</v>
      </c>
      <c r="G50" s="9"/>
      <c r="H50" s="9"/>
      <c r="I50" s="3"/>
      <c r="J50" s="1" t="s">
        <v>27</v>
      </c>
      <c r="K50" s="3"/>
      <c r="L50" s="3"/>
      <c r="M50" s="3"/>
      <c r="N50" s="3"/>
      <c r="O50" s="3"/>
      <c r="P50" s="3"/>
      <c r="Q50" s="3"/>
      <c r="R50" s="3"/>
    </row>
    <row r="51">
      <c r="A51" s="13"/>
      <c r="B51" s="5" t="s">
        <v>15</v>
      </c>
      <c r="C51" s="5" t="s">
        <v>19</v>
      </c>
      <c r="D51" s="6" t="s">
        <v>32</v>
      </c>
      <c r="E51" s="7"/>
      <c r="F51" s="8">
        <v>3.0</v>
      </c>
      <c r="G51" s="9"/>
      <c r="H51" s="9"/>
      <c r="I51" s="3"/>
      <c r="J51" s="9"/>
      <c r="K51" s="3"/>
      <c r="L51" s="3"/>
      <c r="M51" s="3"/>
      <c r="N51" s="3"/>
      <c r="O51" s="3"/>
      <c r="P51" s="3"/>
      <c r="Q51" s="3"/>
      <c r="R51" s="3"/>
    </row>
    <row r="52">
      <c r="A52" s="13"/>
      <c r="B52" s="5" t="s">
        <v>15</v>
      </c>
      <c r="C52" s="5" t="s">
        <v>19</v>
      </c>
      <c r="D52" s="6" t="s">
        <v>32</v>
      </c>
      <c r="E52" s="7"/>
      <c r="F52" s="8">
        <v>4.0</v>
      </c>
      <c r="G52" s="9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13"/>
      <c r="B53" s="5" t="s">
        <v>15</v>
      </c>
      <c r="C53" s="5" t="s">
        <v>19</v>
      </c>
      <c r="D53" s="6" t="s">
        <v>32</v>
      </c>
      <c r="E53" s="7"/>
      <c r="F53" s="8">
        <v>5.0</v>
      </c>
      <c r="G53" s="9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13"/>
      <c r="B54" s="5" t="s">
        <v>15</v>
      </c>
      <c r="C54" s="5" t="s">
        <v>19</v>
      </c>
      <c r="D54" s="6" t="s">
        <v>32</v>
      </c>
      <c r="E54" s="7"/>
      <c r="F54" s="8">
        <v>6.0</v>
      </c>
      <c r="G54" s="9"/>
      <c r="H54" s="9"/>
      <c r="I54" s="3"/>
      <c r="J54" s="1" t="s">
        <v>28</v>
      </c>
      <c r="K54" s="3"/>
      <c r="L54" s="3"/>
      <c r="M54" s="3"/>
      <c r="N54" s="3"/>
      <c r="O54" s="3"/>
      <c r="P54" s="3"/>
      <c r="Q54" s="3"/>
      <c r="R54" s="3"/>
    </row>
    <row r="55">
      <c r="A55" s="13"/>
      <c r="B55" s="5" t="s">
        <v>15</v>
      </c>
      <c r="C55" s="5" t="s">
        <v>19</v>
      </c>
      <c r="D55" s="6" t="s">
        <v>32</v>
      </c>
      <c r="E55" s="7"/>
      <c r="F55" s="8">
        <v>7.0</v>
      </c>
      <c r="G55" s="9"/>
      <c r="H55" s="9"/>
      <c r="I55" s="3"/>
      <c r="J55" s="7"/>
      <c r="K55" s="3"/>
      <c r="L55" s="3"/>
      <c r="M55" s="3"/>
      <c r="N55" s="3"/>
      <c r="O55" s="3"/>
      <c r="P55" s="3"/>
      <c r="Q55" s="3"/>
      <c r="R55" s="3"/>
    </row>
    <row r="56">
      <c r="A56" s="13"/>
      <c r="B56" s="5" t="s">
        <v>15</v>
      </c>
      <c r="C56" s="5" t="s">
        <v>19</v>
      </c>
      <c r="D56" s="6" t="s">
        <v>32</v>
      </c>
      <c r="E56" s="7"/>
      <c r="F56" s="8">
        <v>8.0</v>
      </c>
      <c r="G56" s="9"/>
      <c r="H56" s="9"/>
      <c r="I56" s="3"/>
      <c r="J56" s="1" t="s">
        <v>29</v>
      </c>
      <c r="K56" s="3"/>
      <c r="L56" s="3"/>
      <c r="M56" s="3"/>
      <c r="N56" s="3"/>
      <c r="O56" s="3"/>
      <c r="P56" s="3"/>
      <c r="Q56" s="3"/>
      <c r="R56" s="3"/>
    </row>
    <row r="57">
      <c r="A57" s="13"/>
      <c r="B57" s="5" t="s">
        <v>15</v>
      </c>
      <c r="C57" s="5" t="s">
        <v>19</v>
      </c>
      <c r="D57" s="6" t="s">
        <v>32</v>
      </c>
      <c r="E57" s="7"/>
      <c r="F57" s="8">
        <v>9.0</v>
      </c>
      <c r="G57" s="9"/>
      <c r="H57" s="9"/>
      <c r="I57" s="3"/>
      <c r="J57" s="7"/>
      <c r="K57" s="3"/>
      <c r="L57" s="3"/>
      <c r="M57" s="3"/>
      <c r="N57" s="3"/>
      <c r="O57" s="3"/>
      <c r="P57" s="3"/>
      <c r="Q57" s="3"/>
      <c r="R57" s="3"/>
    </row>
    <row r="58">
      <c r="A58" s="13"/>
      <c r="B58" s="5" t="s">
        <v>15</v>
      </c>
      <c r="C58" s="5" t="s">
        <v>19</v>
      </c>
      <c r="D58" s="6" t="s">
        <v>32</v>
      </c>
      <c r="E58" s="7"/>
      <c r="F58" s="8">
        <v>10.0</v>
      </c>
      <c r="G58" s="9"/>
      <c r="H58" s="9"/>
      <c r="I58" s="3"/>
      <c r="J58" s="1" t="s">
        <v>22</v>
      </c>
      <c r="K58" s="3"/>
      <c r="L58" s="3"/>
      <c r="M58" s="3"/>
      <c r="N58" s="3"/>
      <c r="O58" s="3"/>
      <c r="P58" s="3"/>
      <c r="Q58" s="3"/>
      <c r="R58" s="3"/>
    </row>
    <row r="59">
      <c r="A59" s="13"/>
      <c r="B59" s="5" t="s">
        <v>15</v>
      </c>
      <c r="C59" s="5" t="s">
        <v>19</v>
      </c>
      <c r="D59" s="6" t="s">
        <v>32</v>
      </c>
      <c r="E59" s="7"/>
      <c r="F59" s="8">
        <v>11.0</v>
      </c>
      <c r="G59" s="9"/>
      <c r="H59" s="9"/>
      <c r="I59" s="3"/>
      <c r="J59" s="7"/>
      <c r="K59" s="3"/>
      <c r="L59" s="3"/>
      <c r="M59" s="3"/>
      <c r="N59" s="3"/>
      <c r="O59" s="3"/>
      <c r="P59" s="3"/>
      <c r="Q59" s="3"/>
      <c r="R59" s="3"/>
    </row>
    <row r="60">
      <c r="A60" s="13"/>
      <c r="B60" s="5" t="s">
        <v>15</v>
      </c>
      <c r="C60" s="5" t="s">
        <v>19</v>
      </c>
      <c r="D60" s="6" t="s">
        <v>32</v>
      </c>
      <c r="E60" s="7"/>
      <c r="F60" s="8">
        <v>12.0</v>
      </c>
      <c r="G60" s="9"/>
      <c r="H60" s="9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>
      <c r="A61" s="13"/>
      <c r="B61" s="5"/>
      <c r="C61" s="5"/>
      <c r="D61" s="6"/>
      <c r="E61" s="8"/>
      <c r="F61" s="8"/>
      <c r="G61" s="9"/>
      <c r="H61" s="9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>
      <c r="A62" s="1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41504.0</v>
      </c>
      <c r="B3" s="5" t="s">
        <v>15</v>
      </c>
      <c r="C3" s="5" t="s">
        <v>35</v>
      </c>
      <c r="D3" s="2" t="s">
        <v>17</v>
      </c>
      <c r="E3" s="7">
        <v>1.0</v>
      </c>
      <c r="F3" s="8">
        <v>1.0</v>
      </c>
      <c r="G3" s="7">
        <v>62.0</v>
      </c>
      <c r="H3" s="9" t="str">
        <f t="shared" ref="H3:H5" si="1">G3/$J$6</f>
        <v>8.575785079</v>
      </c>
      <c r="I3" s="7">
        <v>1105.0</v>
      </c>
      <c r="J3" s="1" t="s">
        <v>18</v>
      </c>
      <c r="K3" s="3"/>
      <c r="L3" s="7">
        <v>1.0</v>
      </c>
      <c r="M3" s="7">
        <v>1105.0</v>
      </c>
      <c r="N3" s="7">
        <v>198.67</v>
      </c>
      <c r="O3" s="7">
        <v>19.333</v>
      </c>
      <c r="P3" s="7">
        <v>241.667</v>
      </c>
      <c r="Q3" s="7">
        <v>-90.0</v>
      </c>
      <c r="R3" s="7">
        <v>1104.0</v>
      </c>
    </row>
    <row r="4">
      <c r="A4" s="4">
        <v>41504.0</v>
      </c>
      <c r="B4" s="5" t="s">
        <v>15</v>
      </c>
      <c r="C4" s="5" t="s">
        <v>35</v>
      </c>
      <c r="D4" s="2" t="s">
        <v>17</v>
      </c>
      <c r="E4" s="7">
        <v>2.0</v>
      </c>
      <c r="F4" s="8">
        <v>2.0</v>
      </c>
      <c r="G4" s="7">
        <v>67.0</v>
      </c>
      <c r="H4" s="9" t="str">
        <f t="shared" si="1"/>
        <v>9.26738065</v>
      </c>
      <c r="I4" s="7">
        <v>1101.0</v>
      </c>
      <c r="J4" s="9" t="str">
        <f>average(I3:I7)</f>
        <v>1101.8</v>
      </c>
      <c r="K4" s="3"/>
      <c r="L4" s="7">
        <v>2.0</v>
      </c>
      <c r="M4" s="7">
        <v>1101.0</v>
      </c>
      <c r="N4" s="7">
        <v>200.916</v>
      </c>
      <c r="O4" s="7">
        <v>20.484</v>
      </c>
      <c r="P4" s="7">
        <v>250.001</v>
      </c>
      <c r="Q4" s="7">
        <v>-90.208</v>
      </c>
      <c r="R4" s="7">
        <v>1100.007</v>
      </c>
    </row>
    <row r="5">
      <c r="A5" s="4">
        <v>41504.0</v>
      </c>
      <c r="B5" s="5" t="s">
        <v>15</v>
      </c>
      <c r="C5" s="5" t="s">
        <v>35</v>
      </c>
      <c r="D5" s="2" t="s">
        <v>17</v>
      </c>
      <c r="E5" s="7">
        <v>3.0</v>
      </c>
      <c r="F5" s="8">
        <v>3.0</v>
      </c>
      <c r="G5" s="7">
        <v>77.0</v>
      </c>
      <c r="H5" s="9" t="str">
        <f t="shared" si="1"/>
        <v>10.65057179</v>
      </c>
      <c r="I5" s="7">
        <v>1097.0</v>
      </c>
      <c r="J5" s="1" t="s">
        <v>20</v>
      </c>
      <c r="K5" s="3"/>
      <c r="L5" s="7">
        <v>3.0</v>
      </c>
      <c r="M5" s="7">
        <v>1097.0</v>
      </c>
      <c r="N5" s="7">
        <v>150.796</v>
      </c>
      <c r="O5" s="7">
        <v>20.029</v>
      </c>
      <c r="P5" s="7">
        <v>242.221</v>
      </c>
      <c r="Q5" s="7">
        <v>-90.418</v>
      </c>
      <c r="R5" s="7">
        <v>1096.029</v>
      </c>
    </row>
    <row r="6">
      <c r="A6" s="4"/>
      <c r="B6" s="5"/>
      <c r="C6" s="5"/>
      <c r="D6" s="2"/>
      <c r="E6" s="8"/>
      <c r="F6" s="8"/>
      <c r="G6" s="8"/>
      <c r="H6" s="9"/>
      <c r="I6" s="7">
        <v>1105.0</v>
      </c>
      <c r="J6" s="9" t="str">
        <f>J4/152.4</f>
        <v>7.229658793</v>
      </c>
      <c r="K6" s="3"/>
      <c r="L6" s="7">
        <v>4.0</v>
      </c>
      <c r="M6" s="7">
        <v>1105.0</v>
      </c>
      <c r="N6" s="7">
        <v>149.757</v>
      </c>
      <c r="O6" s="7">
        <v>20.014</v>
      </c>
      <c r="P6" s="7">
        <v>242.101</v>
      </c>
      <c r="Q6" s="7">
        <v>-90.415</v>
      </c>
      <c r="R6" s="7">
        <v>1104.029</v>
      </c>
    </row>
    <row r="7">
      <c r="A7" s="4"/>
      <c r="B7" s="5"/>
      <c r="C7" s="5"/>
      <c r="D7" s="2"/>
      <c r="E7" s="8"/>
      <c r="F7" s="8"/>
      <c r="G7" s="8"/>
      <c r="H7" s="9"/>
      <c r="I7" s="7">
        <v>1101.0</v>
      </c>
      <c r="J7" s="3"/>
      <c r="K7" s="3"/>
      <c r="L7" s="7">
        <v>5.0</v>
      </c>
      <c r="M7" s="7">
        <v>1101.0</v>
      </c>
      <c r="N7" s="7">
        <v>176.989</v>
      </c>
      <c r="O7" s="7">
        <v>20.945</v>
      </c>
      <c r="P7" s="7">
        <v>247.887</v>
      </c>
      <c r="Q7" s="7">
        <v>-90.625</v>
      </c>
      <c r="R7" s="7">
        <v>1100.065</v>
      </c>
    </row>
    <row r="8">
      <c r="A8" s="4"/>
      <c r="B8" s="5"/>
      <c r="C8" s="5"/>
      <c r="D8" s="2"/>
      <c r="E8" s="8"/>
      <c r="F8" s="8"/>
      <c r="G8" s="8"/>
      <c r="H8" s="9"/>
      <c r="I8" s="3"/>
      <c r="J8" s="3"/>
      <c r="K8" s="3"/>
      <c r="L8" s="7">
        <v>6.0</v>
      </c>
      <c r="M8" s="7">
        <v>62.0</v>
      </c>
      <c r="N8" s="7">
        <v>95.937</v>
      </c>
      <c r="O8" s="7">
        <v>76.076</v>
      </c>
      <c r="P8" s="7">
        <v>115.961</v>
      </c>
      <c r="Q8" s="7">
        <v>-156.801</v>
      </c>
      <c r="R8" s="7">
        <v>60.926</v>
      </c>
    </row>
    <row r="9">
      <c r="A9" s="4"/>
      <c r="B9" s="5"/>
      <c r="C9" s="5"/>
      <c r="D9" s="2"/>
      <c r="E9" s="8"/>
      <c r="F9" s="8"/>
      <c r="G9" s="8"/>
      <c r="H9" s="9"/>
      <c r="I9" s="3"/>
      <c r="J9" s="3"/>
      <c r="K9" s="3"/>
      <c r="L9" s="7">
        <v>7.0</v>
      </c>
      <c r="M9" s="7">
        <v>67.0</v>
      </c>
      <c r="N9" s="7">
        <v>74.932</v>
      </c>
      <c r="O9" s="7">
        <v>48.862</v>
      </c>
      <c r="P9" s="7">
        <v>113.788</v>
      </c>
      <c r="Q9" s="7">
        <v>75.964</v>
      </c>
      <c r="R9" s="7">
        <v>65.97</v>
      </c>
    </row>
    <row r="10">
      <c r="A10" s="4"/>
      <c r="B10" s="5"/>
      <c r="C10" s="5"/>
      <c r="D10" s="2"/>
      <c r="E10" s="8"/>
      <c r="F10" s="8"/>
      <c r="G10" s="8"/>
      <c r="H10" s="9"/>
      <c r="I10" s="3"/>
      <c r="J10" s="3"/>
      <c r="K10" s="3"/>
      <c r="L10" s="7">
        <v>8.0</v>
      </c>
      <c r="M10" s="7">
        <v>77.0</v>
      </c>
      <c r="N10" s="7">
        <v>102.187</v>
      </c>
      <c r="O10" s="7">
        <v>69.07</v>
      </c>
      <c r="P10" s="7">
        <v>158.035</v>
      </c>
      <c r="Q10" s="7">
        <v>-173.991</v>
      </c>
      <c r="R10" s="7">
        <v>76.42</v>
      </c>
    </row>
    <row r="11">
      <c r="A11" s="4"/>
      <c r="B11" s="5"/>
      <c r="C11" s="5"/>
      <c r="D11" s="2"/>
      <c r="E11" s="8"/>
      <c r="F11" s="8"/>
      <c r="G11" s="8"/>
      <c r="H11" s="9"/>
      <c r="I11" s="3"/>
      <c r="J11" s="3"/>
      <c r="K11" s="3"/>
      <c r="L11" s="8"/>
      <c r="M11" s="8"/>
      <c r="N11" s="8"/>
      <c r="O11" s="8"/>
      <c r="P11" s="8"/>
      <c r="Q11" s="8"/>
      <c r="R11" s="8"/>
    </row>
    <row r="12">
      <c r="A12" s="10"/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>
      <c r="A13" s="1"/>
      <c r="B13" s="3"/>
      <c r="C13" s="3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>
      <c r="A14" s="1" t="s">
        <v>21</v>
      </c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>
      <c r="A15" s="1" t="s">
        <v>1</v>
      </c>
      <c r="B15" s="1" t="s">
        <v>2</v>
      </c>
      <c r="C15" s="1" t="s">
        <v>3</v>
      </c>
      <c r="D15" s="2" t="s">
        <v>4</v>
      </c>
      <c r="E15" s="1" t="s">
        <v>5</v>
      </c>
      <c r="F15" s="1" t="s">
        <v>6</v>
      </c>
      <c r="G15" s="1" t="s">
        <v>7</v>
      </c>
      <c r="H15" s="1" t="s">
        <v>8</v>
      </c>
      <c r="I15" s="1" t="s">
        <v>9</v>
      </c>
      <c r="J15" s="3"/>
      <c r="K15" s="3"/>
      <c r="L15" s="3"/>
      <c r="M15" s="1" t="s">
        <v>7</v>
      </c>
      <c r="N15" s="1" t="s">
        <v>10</v>
      </c>
      <c r="O15" s="1" t="s">
        <v>11</v>
      </c>
      <c r="P15" s="1" t="s">
        <v>12</v>
      </c>
      <c r="Q15" s="1" t="s">
        <v>13</v>
      </c>
      <c r="R15" s="1" t="s">
        <v>14</v>
      </c>
    </row>
    <row r="16">
      <c r="A16" s="4">
        <v>41901.0</v>
      </c>
      <c r="B16" s="5" t="s">
        <v>15</v>
      </c>
      <c r="C16" s="5" t="s">
        <v>35</v>
      </c>
      <c r="D16" s="2" t="s">
        <v>17</v>
      </c>
      <c r="E16" s="7">
        <v>1.0</v>
      </c>
      <c r="F16" s="8">
        <v>1.0</v>
      </c>
      <c r="G16" s="7">
        <v>225.0</v>
      </c>
      <c r="H16" s="9" t="str">
        <f t="shared" ref="H16:H18" si="2">G16/$J$19</f>
        <v>28.45170926</v>
      </c>
      <c r="I16" s="7">
        <v>1194.0</v>
      </c>
      <c r="J16" s="1" t="s">
        <v>18</v>
      </c>
      <c r="K16" s="3"/>
      <c r="L16" s="7">
        <v>1.0</v>
      </c>
      <c r="M16" s="7">
        <v>1194.0</v>
      </c>
      <c r="N16" s="7">
        <v>122.992</v>
      </c>
      <c r="O16" s="7">
        <v>15.333</v>
      </c>
      <c r="P16" s="7">
        <v>219.666</v>
      </c>
      <c r="Q16" s="7">
        <v>-92.69</v>
      </c>
      <c r="R16" s="7">
        <v>1193.315</v>
      </c>
    </row>
    <row r="17">
      <c r="A17" s="4">
        <v>41901.0</v>
      </c>
      <c r="B17" s="5" t="s">
        <v>15</v>
      </c>
      <c r="C17" s="5" t="s">
        <v>35</v>
      </c>
      <c r="D17" s="2" t="s">
        <v>17</v>
      </c>
      <c r="E17" s="7">
        <v>2.0</v>
      </c>
      <c r="F17" s="8">
        <v>2.0</v>
      </c>
      <c r="G17" s="7">
        <v>273.0</v>
      </c>
      <c r="H17" s="9" t="str">
        <f t="shared" si="2"/>
        <v>34.52140724</v>
      </c>
      <c r="I17" s="7">
        <v>1210.0</v>
      </c>
      <c r="J17" s="9" t="str">
        <f>average(I16:I20)</f>
        <v>1205.2</v>
      </c>
      <c r="K17" s="3"/>
      <c r="L17" s="7">
        <v>2.0</v>
      </c>
      <c r="M17" s="7">
        <v>1210.0</v>
      </c>
      <c r="N17" s="7">
        <v>128.373</v>
      </c>
      <c r="O17" s="7">
        <v>17.118</v>
      </c>
      <c r="P17" s="7">
        <v>248.201</v>
      </c>
      <c r="Q17" s="7">
        <v>-92.275</v>
      </c>
      <c r="R17" s="7">
        <v>1208.953</v>
      </c>
    </row>
    <row r="18">
      <c r="A18" s="4">
        <v>41901.0</v>
      </c>
      <c r="B18" s="5" t="s">
        <v>15</v>
      </c>
      <c r="C18" s="5" t="s">
        <v>35</v>
      </c>
      <c r="D18" s="2" t="s">
        <v>17</v>
      </c>
      <c r="E18" s="7">
        <v>3.0</v>
      </c>
      <c r="F18" s="8">
        <v>3.0</v>
      </c>
      <c r="G18" s="7">
        <v>287.0</v>
      </c>
      <c r="H18" s="9" t="str">
        <f t="shared" si="2"/>
        <v>36.29173581</v>
      </c>
      <c r="I18" s="7">
        <v>1206.0</v>
      </c>
      <c r="J18" s="1" t="s">
        <v>20</v>
      </c>
      <c r="K18" s="3"/>
      <c r="L18" s="7">
        <v>3.0</v>
      </c>
      <c r="M18" s="7">
        <v>1206.0</v>
      </c>
      <c r="N18" s="7">
        <v>113.999</v>
      </c>
      <c r="O18" s="7">
        <v>27.017</v>
      </c>
      <c r="P18" s="7">
        <v>225.907</v>
      </c>
      <c r="Q18" s="7">
        <v>-92.473</v>
      </c>
      <c r="R18" s="7">
        <v>1205.122</v>
      </c>
    </row>
    <row r="19">
      <c r="A19" s="4"/>
      <c r="B19" s="5"/>
      <c r="C19" s="5"/>
      <c r="D19" s="2"/>
      <c r="E19" s="8"/>
      <c r="F19" s="8"/>
      <c r="G19" s="8"/>
      <c r="H19" s="9"/>
      <c r="I19" s="7">
        <v>1214.0</v>
      </c>
      <c r="J19" s="9" t="str">
        <f>J17/152.4</f>
        <v>7.908136483</v>
      </c>
      <c r="K19" s="3"/>
      <c r="L19" s="7">
        <v>4.0</v>
      </c>
      <c r="M19" s="7">
        <v>1214.0</v>
      </c>
      <c r="N19" s="7">
        <v>119.627</v>
      </c>
      <c r="O19" s="7">
        <v>23.825</v>
      </c>
      <c r="P19" s="7">
        <v>239.584</v>
      </c>
      <c r="Q19" s="7">
        <v>-91.701</v>
      </c>
      <c r="R19" s="7">
        <v>1212.535</v>
      </c>
    </row>
    <row r="20">
      <c r="A20" s="4"/>
      <c r="B20" s="5"/>
      <c r="C20" s="5"/>
      <c r="D20" s="2"/>
      <c r="E20" s="8"/>
      <c r="F20" s="8"/>
      <c r="G20" s="8"/>
      <c r="H20" s="9"/>
      <c r="I20" s="7">
        <v>1202.0</v>
      </c>
      <c r="J20" s="3"/>
      <c r="K20" s="3"/>
      <c r="L20" s="7">
        <v>5.0</v>
      </c>
      <c r="M20" s="7">
        <v>1202.0</v>
      </c>
      <c r="N20" s="7">
        <v>122.575</v>
      </c>
      <c r="O20" s="7">
        <v>15.333</v>
      </c>
      <c r="P20" s="7">
        <v>219.751</v>
      </c>
      <c r="Q20" s="7">
        <v>-92.672</v>
      </c>
      <c r="R20" s="7">
        <v>1201.306</v>
      </c>
    </row>
    <row r="21">
      <c r="A21" s="4"/>
      <c r="B21" s="5"/>
      <c r="C21" s="5"/>
      <c r="D21" s="2"/>
      <c r="E21" s="8"/>
      <c r="F21" s="8"/>
      <c r="G21" s="8"/>
      <c r="H21" s="9"/>
      <c r="I21" s="3"/>
      <c r="J21" s="3"/>
      <c r="K21" s="3"/>
      <c r="L21" s="7">
        <v>6.0</v>
      </c>
      <c r="M21" s="7">
        <v>225.0</v>
      </c>
      <c r="N21" s="7">
        <v>87.023</v>
      </c>
      <c r="O21" s="7">
        <v>18.774</v>
      </c>
      <c r="P21" s="7">
        <v>194.47</v>
      </c>
      <c r="Q21" s="7">
        <v>-93.066</v>
      </c>
      <c r="R21" s="7">
        <v>224.321</v>
      </c>
    </row>
    <row r="22">
      <c r="A22" s="4"/>
      <c r="B22" s="5"/>
      <c r="C22" s="5"/>
      <c r="D22" s="2"/>
      <c r="E22" s="8"/>
      <c r="F22" s="8"/>
      <c r="G22" s="8"/>
      <c r="H22" s="9"/>
      <c r="I22" s="3"/>
      <c r="J22" s="3"/>
      <c r="K22" s="3"/>
      <c r="L22" s="7">
        <v>7.0</v>
      </c>
      <c r="M22" s="7">
        <v>273.0</v>
      </c>
      <c r="N22" s="7">
        <v>60.868</v>
      </c>
      <c r="O22" s="7">
        <v>16.112</v>
      </c>
      <c r="P22" s="7">
        <v>136.226</v>
      </c>
      <c r="Q22" s="7">
        <v>79.846</v>
      </c>
      <c r="R22" s="7">
        <v>272.265</v>
      </c>
    </row>
    <row r="23">
      <c r="A23" s="4"/>
      <c r="B23" s="5"/>
      <c r="C23" s="5"/>
      <c r="D23" s="2"/>
      <c r="E23" s="8"/>
      <c r="F23" s="8"/>
      <c r="G23" s="8"/>
      <c r="H23" s="9"/>
      <c r="I23" s="3"/>
      <c r="J23" s="3"/>
      <c r="K23" s="3"/>
      <c r="L23" s="7">
        <v>8.0</v>
      </c>
      <c r="M23" s="7">
        <v>287.0</v>
      </c>
      <c r="N23" s="7">
        <v>107.285</v>
      </c>
      <c r="O23" s="7">
        <v>18.0</v>
      </c>
      <c r="P23" s="7">
        <v>206.37</v>
      </c>
      <c r="Q23" s="7">
        <v>-168.69</v>
      </c>
      <c r="R23" s="7">
        <v>285.545</v>
      </c>
    </row>
    <row r="24">
      <c r="A24" s="4"/>
      <c r="B24" s="5"/>
      <c r="C24" s="5"/>
      <c r="D24" s="2"/>
      <c r="E24" s="8"/>
      <c r="F24" s="8"/>
      <c r="G24" s="8"/>
      <c r="H24" s="9"/>
      <c r="I24" s="3"/>
      <c r="J24" s="3"/>
      <c r="K24" s="3"/>
      <c r="L24" s="8"/>
      <c r="M24" s="8"/>
      <c r="N24" s="8"/>
      <c r="O24" s="8"/>
      <c r="P24" s="8"/>
      <c r="Q24" s="8"/>
      <c r="R24" s="8"/>
    </row>
    <row r="25">
      <c r="A25" s="10"/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>
      <c r="A26" s="1"/>
      <c r="B26" s="3"/>
      <c r="C26" s="3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>
      <c r="A27" s="1" t="s">
        <v>22</v>
      </c>
      <c r="B27" s="3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>
      <c r="A28" s="1"/>
      <c r="B28" s="1" t="s">
        <v>2</v>
      </c>
      <c r="C28" s="1" t="s">
        <v>3</v>
      </c>
      <c r="D28" s="2" t="s">
        <v>4</v>
      </c>
      <c r="E28" s="1" t="s">
        <v>5</v>
      </c>
      <c r="F28" s="1" t="s">
        <v>6</v>
      </c>
      <c r="G28" s="1" t="s">
        <v>23</v>
      </c>
      <c r="H28" s="1" t="s">
        <v>24</v>
      </c>
      <c r="I28" s="3"/>
      <c r="J28" s="1" t="s">
        <v>25</v>
      </c>
      <c r="K28" s="3"/>
      <c r="L28" s="12" t="s">
        <v>26</v>
      </c>
      <c r="M28" s="3"/>
      <c r="N28" s="3"/>
      <c r="O28" s="3"/>
      <c r="P28" s="3"/>
      <c r="Q28" s="3"/>
      <c r="R28" s="3"/>
    </row>
    <row r="29">
      <c r="A29" s="13"/>
      <c r="B29" s="5" t="s">
        <v>15</v>
      </c>
      <c r="C29" s="5" t="s">
        <v>35</v>
      </c>
      <c r="D29" s="2" t="s">
        <v>17</v>
      </c>
      <c r="E29" s="7">
        <v>1.0</v>
      </c>
      <c r="F29" s="8">
        <v>1.0</v>
      </c>
      <c r="G29" s="9" t="str">
        <f t="shared" ref="G29:G31" si="3">H16-H3</f>
        <v>19.87592418</v>
      </c>
      <c r="H29" s="9" t="str">
        <f t="shared" ref="H29:H31" si="4">G29/$J$29</f>
        <v>0.0500653002</v>
      </c>
      <c r="I29" s="3"/>
      <c r="J29" s="7">
        <v>397.0</v>
      </c>
      <c r="K29" s="3"/>
      <c r="L29" s="14" t="str">
        <f>average(G29:G31)</f>
        <v>23.5903716</v>
      </c>
      <c r="M29" s="3"/>
      <c r="N29" s="3"/>
      <c r="O29" s="3"/>
      <c r="P29" s="3"/>
      <c r="Q29" s="3"/>
      <c r="R29" s="3"/>
    </row>
    <row r="30">
      <c r="A30" s="13"/>
      <c r="B30" s="5" t="s">
        <v>15</v>
      </c>
      <c r="C30" s="5" t="s">
        <v>35</v>
      </c>
      <c r="D30" s="2" t="s">
        <v>17</v>
      </c>
      <c r="E30" s="7">
        <v>2.0</v>
      </c>
      <c r="F30" s="8">
        <v>2.0</v>
      </c>
      <c r="G30" s="9" t="str">
        <f t="shared" si="3"/>
        <v>25.25402659</v>
      </c>
      <c r="H30" s="9" t="str">
        <f t="shared" si="4"/>
        <v>0.06361215765</v>
      </c>
      <c r="I30" s="3"/>
      <c r="J30" s="1" t="s">
        <v>27</v>
      </c>
      <c r="K30" s="3"/>
      <c r="L30" s="3"/>
      <c r="M30" s="3"/>
      <c r="N30" s="3"/>
      <c r="O30" s="3"/>
      <c r="P30" s="3"/>
      <c r="Q30" s="3"/>
      <c r="R30" s="3"/>
    </row>
    <row r="31">
      <c r="A31" s="13"/>
      <c r="B31" s="5" t="s">
        <v>15</v>
      </c>
      <c r="C31" s="5" t="s">
        <v>35</v>
      </c>
      <c r="D31" s="2" t="s">
        <v>17</v>
      </c>
      <c r="E31" s="7">
        <v>3.0</v>
      </c>
      <c r="F31" s="8">
        <v>3.0</v>
      </c>
      <c r="G31" s="9" t="str">
        <f t="shared" si="3"/>
        <v>25.64116402</v>
      </c>
      <c r="H31" s="9" t="str">
        <f t="shared" si="4"/>
        <v>0.06458731491</v>
      </c>
      <c r="I31" s="3"/>
      <c r="J31" s="9" t="str">
        <f>average(H29:H31)</f>
        <v>0.05942159092</v>
      </c>
      <c r="K31" s="3"/>
      <c r="L31" s="3"/>
      <c r="M31" s="3"/>
      <c r="N31" s="3"/>
      <c r="O31" s="3"/>
      <c r="P31" s="3"/>
      <c r="Q31" s="3"/>
      <c r="R31" s="3"/>
    </row>
    <row r="32">
      <c r="A32" s="13"/>
      <c r="B32" s="5"/>
      <c r="C32" s="5"/>
      <c r="D32" s="2"/>
      <c r="E32" s="8"/>
      <c r="F32" s="8"/>
      <c r="G32" s="9"/>
      <c r="H32" s="9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>
      <c r="A33" s="13"/>
      <c r="B33" s="5"/>
      <c r="C33" s="5"/>
      <c r="D33" s="2"/>
      <c r="E33" s="8"/>
      <c r="F33" s="8"/>
      <c r="G33" s="9"/>
      <c r="H33" s="9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>
      <c r="A34" s="13"/>
      <c r="B34" s="5"/>
      <c r="C34" s="5"/>
      <c r="D34" s="2"/>
      <c r="E34" s="8"/>
      <c r="F34" s="8"/>
      <c r="G34" s="9"/>
      <c r="H34" s="9"/>
      <c r="I34" s="3"/>
      <c r="J34" s="1" t="s">
        <v>28</v>
      </c>
      <c r="K34" s="3"/>
      <c r="L34" s="3"/>
      <c r="M34" s="3"/>
      <c r="N34" s="3"/>
      <c r="O34" s="3"/>
      <c r="P34" s="3"/>
      <c r="Q34" s="3"/>
      <c r="R34" s="3"/>
    </row>
    <row r="35">
      <c r="A35" s="13"/>
      <c r="B35" s="5"/>
      <c r="C35" s="5"/>
      <c r="D35" s="2"/>
      <c r="E35" s="8"/>
      <c r="F35" s="8"/>
      <c r="G35" s="9"/>
      <c r="H35" s="9"/>
      <c r="I35" s="3"/>
      <c r="J35" s="7">
        <v>24.0</v>
      </c>
      <c r="K35" s="3"/>
      <c r="L35" s="3"/>
      <c r="M35" s="3"/>
      <c r="N35" s="3"/>
      <c r="O35" s="3"/>
      <c r="P35" s="3"/>
      <c r="Q35" s="3"/>
      <c r="R35" s="3"/>
    </row>
    <row r="36">
      <c r="A36" s="13"/>
      <c r="B36" s="5"/>
      <c r="C36" s="5"/>
      <c r="D36" s="2"/>
      <c r="E36" s="8"/>
      <c r="F36" s="8"/>
      <c r="G36" s="9"/>
      <c r="H36" s="9"/>
      <c r="I36" s="3"/>
      <c r="J36" s="1" t="s">
        <v>29</v>
      </c>
      <c r="K36" s="3"/>
      <c r="L36" s="3"/>
      <c r="M36" s="3"/>
      <c r="N36" s="3"/>
      <c r="O36" s="3"/>
      <c r="P36" s="3"/>
      <c r="Q36" s="3"/>
      <c r="R36" s="3"/>
    </row>
    <row r="37">
      <c r="A37" s="13"/>
      <c r="B37" s="5"/>
      <c r="C37" s="5"/>
      <c r="D37" s="2"/>
      <c r="E37" s="8"/>
      <c r="F37" s="8"/>
      <c r="G37" s="9"/>
      <c r="H37" s="9"/>
      <c r="I37" s="3"/>
      <c r="J37" s="7">
        <v>3.0</v>
      </c>
      <c r="K37" s="3"/>
      <c r="L37" s="3"/>
      <c r="M37" s="3"/>
      <c r="N37" s="3"/>
      <c r="O37" s="3"/>
      <c r="P37" s="3"/>
      <c r="Q37" s="3"/>
      <c r="R37" s="3"/>
    </row>
    <row r="38">
      <c r="A38" s="13"/>
      <c r="B38" s="5"/>
      <c r="C38" s="5"/>
      <c r="D38" s="2"/>
      <c r="E38" s="8"/>
      <c r="F38" s="8"/>
      <c r="G38" s="9"/>
      <c r="H38" s="9"/>
      <c r="I38" s="3"/>
      <c r="J38" s="1" t="s">
        <v>22</v>
      </c>
      <c r="K38" s="3"/>
      <c r="L38" s="3"/>
      <c r="M38" s="3"/>
      <c r="N38" s="3"/>
      <c r="O38" s="3"/>
      <c r="P38" s="3"/>
      <c r="Q38" s="3"/>
      <c r="R38" s="3"/>
    </row>
    <row r="39">
      <c r="A39" s="13"/>
      <c r="B39" s="5"/>
      <c r="C39" s="5"/>
      <c r="D39" s="2"/>
      <c r="E39" s="8"/>
      <c r="F39" s="8"/>
      <c r="G39" s="9"/>
      <c r="H39" s="9"/>
      <c r="I39" s="3"/>
      <c r="J39" s="7">
        <v>21.0</v>
      </c>
      <c r="K39" s="3"/>
      <c r="L39" s="3"/>
      <c r="M39" s="3"/>
      <c r="N39" s="3"/>
      <c r="O39" s="3"/>
      <c r="P39" s="3"/>
      <c r="Q39" s="3"/>
      <c r="R39" s="3"/>
    </row>
    <row r="40">
      <c r="A40" s="13"/>
      <c r="B40" s="5"/>
      <c r="C40" s="5"/>
      <c r="D40" s="2"/>
      <c r="E40" s="8"/>
      <c r="F40" s="8"/>
      <c r="G40" s="9"/>
      <c r="H40" s="9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>
      <c r="A41" s="13"/>
      <c r="B41" s="5"/>
      <c r="C41" s="5"/>
      <c r="D41" s="2"/>
      <c r="E41" s="8"/>
      <c r="F41" s="8"/>
      <c r="G41" s="9"/>
      <c r="H41" s="9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>
      <c r="A42" s="1"/>
      <c r="B42" s="3"/>
      <c r="C42" s="3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</sheetData>
  <drawing r:id="rId1"/>
</worksheet>
</file>